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D:\CARLA GCPI\PORTAL DE TRANSPARENCIA 2021\"/>
    </mc:Choice>
  </mc:AlternateContent>
  <xr:revisionPtr revIDLastSave="0" documentId="13_ncr:1_{498F5841-F387-43C9-A5BF-99D820AD246B}" xr6:coauthVersionLast="47" xr6:coauthVersionMax="47" xr10:uidLastSave="{00000000-0000-0000-0000-000000000000}"/>
  <bookViews>
    <workbookView xWindow="-120" yWindow="-120" windowWidth="20730" windowHeight="11040" firstSheet="3" activeTab="3" xr2:uid="{00000000-000D-0000-FFFF-FFFF00000000}"/>
  </bookViews>
  <sheets>
    <sheet name="Hoja1" sheetId="8" state="hidden" r:id="rId1"/>
    <sheet name="Formulacion" sheetId="9" state="hidden" r:id="rId2"/>
    <sheet name="RESUMEN" sheetId="5" state="hidden" r:id="rId3"/>
    <sheet name="Transparencia" sheetId="10" r:id="rId4"/>
    <sheet name="PROYECTOS" sheetId="7" state="hidden" r:id="rId5"/>
  </sheets>
  <definedNames>
    <definedName name="_xlnm._FilterDatabase" localSheetId="3" hidden="1">Transparencia!$A$4:$Q$109</definedName>
    <definedName name="_xlnm.Print_Area" localSheetId="3">Transparencia!$A$1:$Q$111</definedName>
    <definedName name="_xlnm.Print_Titles" localSheetId="3">Transparencia!$3:$5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10" l="1"/>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<sst xmlns="http://schemas.openxmlformats.org/spreadsheetml/2006/main" count="1018" uniqueCount="569">
  <si>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</si>
  <si>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</si>
  <si>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</si>
  <si>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</si>
  <si>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</si>
  <si>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</si>
  <si>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</si>
  <si>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</si>
  <si>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</si>
  <si>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</si>
  <si>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</si>
  <si>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</si>
  <si>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</si>
  <si>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</si>
  <si>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</si>
  <si>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</si>
  <si>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</si>
  <si>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</si>
  <si>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</si>
  <si>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</si>
  <si>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</si>
  <si>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</si>
  <si>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</si>
  <si>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</si>
  <si>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</si>
  <si>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</si>
  <si>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</si>
  <si>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</si>
  <si>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</si>
  <si>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</si>
  <si>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</si>
  <si>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</si>
  <si>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</si>
  <si>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</si>
  <si>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</si>
  <si>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</si>
  <si>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</si>
  <si>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</si>
  <si>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</si>
  <si>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</si>
  <si>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</si>
  <si>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</si>
  <si>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</si>
  <si>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</si>
  <si>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</si>
  <si>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</si>
  <si>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</si>
  <si>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</si>
  <si>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</si>
  <si>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</si>
  <si>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</si>
  <si>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</si>
  <si>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</si>
  <si>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</si>
  <si>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</si>
  <si>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</si>
  <si>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</si>
  <si>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</si>
  <si>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</si>
  <si>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</si>
  <si>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</si>
  <si>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</si>
  <si>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</si>
  <si>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</si>
  <si>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</si>
  <si>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</si>
  <si>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</si>
  <si>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</si>
  <si>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</si>
  <si>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</si>
  <si>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</si>
  <si>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</si>
  <si>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</si>
  <si>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</si>
  <si>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</si>
  <si>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</si>
  <si>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</si>
  <si>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</si>
  <si>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</si>
  <si>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</si>
  <si>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</si>
  <si>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</si>
  <si>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</si>
  <si>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</si>
  <si>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</si>
  <si>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</si>
  <si>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</si>
  <si>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</si>
  <si>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</si>
  <si>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</si>
  <si>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</si>
  <si>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</si>
  <si>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</si>
  <si>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</si>
  <si>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</si>
  <si>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</si>
  <si>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</si>
  <si>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</si>
  <si>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</si>
  <si>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</si>
  <si>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</si>
  <si>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</si>
  <si>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</si>
  <si>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</si>
  <si>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</si>
  <si>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</si>
  <si>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</si>
  <si>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</si>
  <si>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</si>
  <si>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</si>
  <si>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</si>
  <si>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</si>
  <si>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</si>
  <si>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</si>
  <si>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</si>
  <si>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</si>
  <si>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</si>
  <si>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</si>
  <si>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</si>
  <si>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</si>
  <si>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</si>
  <si>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</si>
  <si>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</si>
  <si>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</si>
  <si>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</si>
  <si>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</si>
  <si>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</si>
  <si>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</si>
  <si>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</si>
  <si>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</si>
  <si>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</si>
  <si>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</si>
  <si>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</si>
  <si>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</si>
  <si>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</si>
  <si>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</si>
  <si>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</si>
  <si>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</si>
  <si>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</si>
  <si>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</si>
  <si>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</si>
  <si>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</si>
  <si>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</si>
  <si>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</si>
  <si>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</si>
  <si>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</si>
  <si>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</si>
  <si>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</si>
  <si>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</si>
  <si>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</si>
  <si>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</si>
  <si>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</si>
  <si>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</si>
  <si>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</si>
  <si>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</si>
  <si>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</si>
  <si>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</si>
  <si>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</si>
  <si>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</si>
  <si>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</si>
  <si>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</si>
  <si>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</si>
  <si>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</si>
  <si>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</si>
  <si>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</si>
  <si>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</si>
  <si>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</si>
  <si>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</si>
  <si>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</si>
  <si>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</si>
  <si>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</si>
  <si>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</si>
  <si>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</si>
  <si>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</si>
  <si>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</si>
  <si>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</si>
  <si>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</si>
  <si>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</si>
  <si>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</si>
  <si>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</si>
  <si>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</si>
  <si>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</si>
  <si>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</si>
  <si>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</si>
  <si>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</si>
  <si>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</si>
  <si>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</si>
  <si>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</si>
  <si>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</si>
  <si>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</si>
  <si>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</si>
  <si>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</si>
  <si>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</si>
  <si>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</si>
  <si>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</si>
  <si>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</si>
  <si>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</si>
  <si>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</si>
  <si>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</si>
  <si>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</si>
  <si>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</si>
  <si>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</si>
  <si>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</si>
  <si>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</si>
  <si>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</si>
  <si>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</si>
  <si>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</si>
  <si>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</si>
  <si>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</si>
  <si>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</si>
  <si>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</si>
  <si>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</si>
  <si>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</si>
  <si>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</si>
  <si>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</si>
  <si>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</si>
  <si>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</si>
  <si>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</si>
  <si>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</si>
  <si>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</si>
  <si>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</si>
  <si>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</si>
  <si>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</si>
  <si>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</si>
  <si>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</si>
  <si>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</si>
  <si>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</si>
  <si>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</si>
  <si>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</si>
  <si>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</si>
  <si>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</si>
  <si>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</si>
  <si>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</si>
  <si>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</si>
  <si>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</si>
  <si>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</si>
  <si>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</si>
  <si>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</si>
  <si>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</si>
  <si>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</si>
  <si>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</si>
  <si>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</si>
  <si>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</si>
  <si>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</si>
  <si>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</si>
  <si>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</si>
  <si>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</si>
  <si>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</si>
  <si>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</si>
  <si>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</si>
  <si>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</si>
  <si>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</si>
  <si>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</si>
  <si>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</si>
  <si>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</si>
  <si>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</si>
  <si>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</si>
  <si>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</si>
  <si>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</si>
  <si>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</si>
  <si>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</si>
  <si>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</si>
  <si>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</si>
  <si>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</si>
  <si>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</si>
  <si>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</si>
  <si>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</si>
  <si>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</si>
  <si>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</si>
  <si>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</si>
  <si>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</si>
  <si>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</si>
  <si>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</si>
  <si>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</si>
  <si>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</si>
  <si>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</si>
  <si>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</si>
  <si>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</si>
  <si>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</si>
  <si>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</si>
  <si>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</si>
  <si>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</si>
  <si>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</si>
  <si>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</si>
  <si>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</si>
  <si>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</si>
  <si>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</si>
  <si>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</si>
  <si>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</si>
  <si>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</si>
  <si>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</si>
  <si>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</si>
  <si>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</si>
  <si>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</si>
  <si>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</si>
  <si>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</si>
  <si>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</si>
  <si>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</si>
  <si>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</si>
  <si>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</si>
  <si>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</si>
  <si>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</si>
  <si>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</si>
  <si>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</si>
  <si>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CONSTRUCTORA MALAGA</t>
  </si>
  <si>
    <t>Consorcio ATA - KUKOVA</t>
  </si>
  <si>
    <t>330 días</t>
  </si>
  <si>
    <t>Obra Recepcionada y en proceso arbitral</t>
  </si>
  <si>
    <t>CLEAN ROOM &amp; VALIDATIÓN SAC</t>
  </si>
  <si>
    <t>90 días</t>
  </si>
  <si>
    <t>Demora en el desaduanaje del equipo de aire acondicionado</t>
  </si>
  <si>
    <t>Se ha culminado el saldo de obra 100%, recepcionado y en uso</t>
  </si>
  <si>
    <t>SALDO DE OBRA:MEJORAMIENTO Y AMPLIACION DE LOS SERVICIOS DEL AREA PEDIATRICA DEL INSTITUTO NACIONAL CARDIOVASCULAR - INCOR</t>
  </si>
  <si>
    <t>SALDO DE OBRA: CREACION E IMPLEMENTACION DEL SERVICIO DE TOMOGRAFIA EN EL HOSPITAL I VICTOR ALFREDO LAZO PERALTA - MADRE DE DIOS</t>
  </si>
  <si>
    <t>CONSORCIO RICARDO PALMA</t>
  </si>
  <si>
    <t>OMAR ORLANDO TABOADA COBEÑAS</t>
  </si>
  <si>
    <t>S/.718,000 inc. IGV</t>
  </si>
  <si>
    <t>90 d.c.</t>
  </si>
  <si>
    <t>06.07.2018</t>
  </si>
  <si>
    <t>INSTITUTO DE CONSULTORIA S.A.</t>
  </si>
  <si>
    <t>No inicia por encontrarse la
Obra en Proceso de Arbitraje(Conciliación en GCAJ)</t>
  </si>
  <si>
    <t>CONSORCIO EDIFICACION</t>
  </si>
  <si>
    <t>JORGE ANTONIO VALENZUELA FLORES</t>
  </si>
  <si>
    <t xml:space="preserve">NO SE REPORTAN </t>
  </si>
  <si>
    <t>ROMYNA CONTRATISTAS GENERALES SOCIEDAD ANONIMA CERRADA</t>
  </si>
  <si>
    <t>BERNARDO ALANOCA ARAGON</t>
  </si>
  <si>
    <t>100 DIAS CALENDARIO</t>
  </si>
  <si>
    <t>NINGUNO</t>
  </si>
  <si>
    <t>21.09.2019</t>
  </si>
  <si>
    <t>Saldo de obra ejecutado como adquisición de un bien, y que culminó el 07 de noviembre, como consecuencia de una ampliación de plazo de 29 dc</t>
  </si>
  <si>
    <t>MEJORAMIENTO DE LAS CONDICIONES DE ATENCION AL SERVICIO DE HOSPITALIZACION DEL HOSPITAL II DE HUANCAVELICA</t>
  </si>
  <si>
    <t>14.09.2020</t>
  </si>
  <si>
    <t>Constructora Vanessa Orietta SRL</t>
  </si>
  <si>
    <t>11.12.2019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</si>
  <si>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</si>
  <si>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</si>
  <si>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</si>
  <si>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</si>
  <si>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</si>
  <si>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</si>
  <si>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</si>
  <si>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</si>
  <si>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</si>
  <si>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</si>
  <si>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</si>
  <si>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</si>
  <si>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</si>
  <si>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</si>
  <si>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</si>
  <si>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</si>
  <si>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</si>
  <si>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MEJORAMIENTO DE LOS SERVICIOS DE ATENCIÓN RENAL AMBULATORIA EN EL HOSPITAL NACIONAL ADOLFO GUEVARA VELASCO DE LA RED ASISTENCIAL CUSCO - ESSALUD EN EL DISTRITO DE WANCHAQ, PROVINCIA DE CUSCO, DEPARTAMENTO DE CUSCO</t>
  </si>
  <si>
    <t>SANCHEZ HORMEROS GOMEZ ANTONIO</t>
  </si>
  <si>
    <t>HUMBERTO RONCAL HORNA</t>
  </si>
  <si>
    <t>RECUPERACIÓN DE LOS SERVICIOS DE SALUD DEL HOSPITAL MARIA REICHE DE LA RED ASISTENCIAL ICA – ESSALUD, EN EL DISTRITO DE MARCONA, PROVINCIA DE NASCA, DEPARTAMENTO DE ICA</t>
  </si>
  <si>
    <t>PINEARQ S.L.P., SUCURSAL PERU</t>
  </si>
  <si>
    <t>DEXTRE MORIMOTO EDUARDO RAUL</t>
  </si>
  <si>
    <t>MEJORAMIENTO Y AMPLIACION DE LOS SERVICIOS DE SALUD DEL HOSPITAL I FLORENCIA DE MORA DE LA RED ASISTENCIAL LA LIBERTAD – ESSALUD, DISTRITO PROVINCIA DE TRUJILLO, DEPARTAMENTO DE LA LIBERTAD</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</si>
  <si>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</si>
  <si>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</si>
  <si>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</si>
  <si>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</si>
  <si>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</si>
  <si>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</si>
  <si>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NUEVO HOSPITAL DE ALTA COMPLEJIDAD - VIRGEN DE LA PUERTA DE LA LIBERTAD</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</si>
  <si>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</si>
  <si>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</si>
  <si>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</si>
  <si>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</si>
  <si>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</si>
  <si>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</si>
  <si>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</si>
  <si>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</si>
  <si>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</si>
  <si>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</si>
  <si>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</si>
  <si>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</si>
  <si>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</si>
  <si>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</si>
  <si>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</si>
  <si>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S/ 4,239,152.00</t>
  </si>
  <si>
    <t>CONSORCIO PROYECTO PUNO (CHUNG Y TONG INGENIEROS S.A.C  - CAYSA ASOCIADOS S.A.C.)</t>
  </si>
  <si>
    <t>Obtencion de la Licencia de Edificacion</t>
  </si>
  <si>
    <t>Consorcio Hospitalario Trujillo</t>
  </si>
  <si>
    <t>CESEL</t>
  </si>
  <si>
    <t>116'175,040.81</t>
  </si>
  <si>
    <t>390d.c.</t>
  </si>
  <si>
    <t>30.03.2012</t>
  </si>
  <si>
    <t>VARIOS</t>
  </si>
  <si>
    <t>PROYECTOS DE INVERSION</t>
  </si>
  <si>
    <t>El expediente se elaboró según lo programado</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</si>
  <si>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</si>
  <si>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</si>
  <si>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</si>
  <si>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</si>
  <si>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</si>
  <si>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FUENTE: GEP - GEI pertenecientes a la GCPI.</t>
  </si>
  <si>
    <t>150 d/c.
Con 18 de Ampliaciòn de Plazo</t>
  </si>
  <si>
    <t>SIGRAL S.A.</t>
  </si>
  <si>
    <t>Supervisiòn de Obra</t>
  </si>
  <si>
    <t>11.06.2019</t>
  </si>
  <si>
    <t>20.12.2018</t>
  </si>
  <si>
    <t>24.07.2019</t>
  </si>
  <si>
    <t>02.08.2019</t>
  </si>
  <si>
    <t>28.08.2019</t>
  </si>
  <si>
    <t>MEJORAMIENTO DE LOS SERVICIOS DE SALUD DEL HOSPITAL II DE CHOCOPE DE LA RED ASISTENCIAL LA LIBERTAD - ESSALUD, DISTRITO DE CHOCOPE, PROVINCIA DE ASCOPE, DEPARTAMENTO DE LA LIBERTAD</t>
  </si>
  <si>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</si>
  <si>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</si>
  <si>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MEJORAMIENTO DE LOS SERVICIOS DE ANATOMIA PATOLOGICA DEL HOSPITAL NACIONAL ALBERTO SABOGAL - DISTRITO DE BELLAVISTA - CALLAO / RED ASISTENCIAL SABOGAL</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</si>
  <si>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</si>
  <si>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</si>
  <si>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</si>
  <si>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</si>
  <si>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Modificación de las normas que trajo como consecuencia continuas actualizaciones de los Términos de Referencia para la Contratación de Consultoría Externa. 
El valor referencial que arrojo el mercado para su elaboración por Consultoría, fue elevado. Por lo cual se dispuso su desarrollo por Administración Directa.
La cuarentena dictada por el Gobierno Central debido a la pandemia del COVID - 19.</t>
  </si>
  <si>
    <t>Supervisión por Administración Directa</t>
  </si>
  <si>
    <t xml:space="preserve"> Cambios en los Parámetros Edificatorios, Problemas para Obtención de la Licencia de Edificacion.
La cuarentena dictada por el Gobierno Central debido a la pandemia del COVID - 19.</t>
  </si>
  <si>
    <t>Supervisión por Administración Directa. Expediente Tecnico Culminado</t>
  </si>
  <si>
    <t xml:space="preserve">Supervisión por Administración Directa. </t>
  </si>
  <si>
    <t xml:space="preserve">Demora en el Proceso de Selección.
La cuarentena dictada por el Gobierno Central debido a la pandemia del COVID - 19. </t>
  </si>
  <si>
    <t xml:space="preserve">MANALBA CORP. S.A.C. (se rescindió contrato)                                                                                                                                                                                                                                                                              Actual: Administración Directa                                                                                                                                                                                                                                                                                                                                                                  </t>
  </si>
  <si>
    <t>Estado de Emergencia Sanitaria.</t>
  </si>
  <si>
    <t>PIA 2021</t>
  </si>
  <si>
    <t>Obra Liquidada con fecha 04.11.2020</t>
  </si>
  <si>
    <t>Servicio Liquidado con fecha 09.11.2020.</t>
  </si>
  <si>
    <t>120 DIAS CALENDARIO</t>
  </si>
  <si>
    <t>11.02.2020</t>
  </si>
  <si>
    <t>Controversia planteada por el Contratista a la liquidación</t>
  </si>
  <si>
    <t>Demora en la liquidación de obra.</t>
  </si>
  <si>
    <t>Obra culminada, recepcionada, recepcionado y en uso y El etapa de liquidación del contrato en etapa de proceso arbitral.</t>
  </si>
  <si>
    <t>Obra culminada, recepcionada y en uso.
Respecto a la Liquidación se ha presentado recurso de casación por el Laudo Arbitral que declara consentida la Liquidación Final</t>
  </si>
  <si>
    <t>Supervisión Obra</t>
  </si>
  <si>
    <t>180 d/c.
Con 18 de Ampliaciòn de Plazo</t>
  </si>
  <si>
    <t>MEJORAMIENTO Y AMPLIACIÓN DE LAS SALAS DE OBSERVACIÓN DEL SERVICIO DE EMERGENCIA DEL HOSPITAL III IQUITOS, DE LA RED ASISTENCIAL LORETO. DISTRITO DE PUNCHANA, PROVINCIA DE MAYNAS Y DEPARTAMENTO DE LORETO</t>
  </si>
  <si>
    <t>Componente 3: Ampliación de potencia del sistema de utilización a tensión primaria de 10-22.9 kv de las instalaciones del hospital III – Iquitos – red Loreto de EsSalud”; del expediente técnico a nivel de ejecución de obra: “mejoramiento y ampliación de las salas de observación del servicio de emergencia del hospital III Iquitos de la red asistencial Loreto</t>
  </si>
  <si>
    <t xml:space="preserve">RN° 129-GCL-ESSALUD-2021
Adicional y Deductivo Vinculante N° 01 =    S/116,069.24 </t>
  </si>
  <si>
    <t>Demora en la elaboración de las EETT, de los equipos informaticos por parte de GCTIC.</t>
  </si>
  <si>
    <t>PROYECTOS DE INVERSION EN EJECUCION AL II  TRIMESTRE 2021</t>
  </si>
  <si>
    <t xml:space="preserve">Estudio de Pre inversión actualizado y viabilizado en el mes de Mayo 2020. </t>
  </si>
  <si>
    <t>_</t>
  </si>
  <si>
    <t xml:space="preserve">
La cuarentena dictada por el Gobierno Central debido a la pandemia del COVID - 19, generó retrasos en la obtención de la Licencia.</t>
  </si>
  <si>
    <t xml:space="preserve"> La cuarentena dictada por el Gobierno Central debido a la pandemia del COVID - 19.  No hay facilidades en la obtención  documentos de Gestión</t>
  </si>
  <si>
    <t>Resolución de contrato por incumplimiento de  obligaciones por parte del Contratista.</t>
  </si>
  <si>
    <t>&gt; Se encuentra en proceso de adquisicion S/ 5,538,994.40 correspondiente a 405 equipos.
&gt; Se encuentra adjudicados S/ 1,498,801.80  correspondiente a 287 equipos.
&gt; Se encuentra ejecutado S/ 26,145.70 correspondiente a 64 equipos.</t>
  </si>
  <si>
    <t>En proceso de liquidación *</t>
  </si>
  <si>
    <t>Estado de Emergencia Sanitaria.
Demora en el Estudio de Mercado y los Actos Preparatorios para el procedimiento de selección.
Demora en los procesos de recepción.</t>
  </si>
  <si>
    <t xml:space="preserve">Obra Culminada y Recepcionada con fecha 31.07.2020 y en funcionamiento 
En proceso Arbitral por controversias *
</t>
  </si>
  <si>
    <t>Primer proceso de selección declarado desierto, actualizar el presupuesto del expediente técnico para segundo proceso.
Estado de Emergencia Sanitaria.</t>
  </si>
  <si>
    <t>No se cuenta con todos los profesionales de las distintas  especialistas , para la elaboración del Informe final de la inspección de la obra.</t>
  </si>
  <si>
    <t>Demora en el estudio de mercado por parte del CEABE.
El estado de Emergencia Sanitaria genero retraso en la adquisicion del equipamiento hospitalario.</t>
  </si>
  <si>
    <t>Inspector de Obra</t>
  </si>
  <si>
    <t>Expediente Técnico culminado
Mediante Resolucion de la Gerencia Central de Proyectos de Inversion N° 043-GCPI-ESSALUD-2020 de fecha 07.AGO.2020 se aprueba el Estudio Definitivo</t>
  </si>
  <si>
    <t>emergencia sanitaria</t>
  </si>
  <si>
    <t>Expediente Técnico culminado
Mediante Resolucion de la Gerencia Central de Proyectos de Inversion N° 063-GCPI-ESSALUD-2020 de fecha 31.AGO.2020 se aprueba el Estudio Definitivo</t>
  </si>
  <si>
    <t>Expediente Técnico culminado
Mediante Resolucion de la Gerencia Central de Proyectos de Inversion N° 051-GCPI-ESSALUD-2020 de fecha 14.AGO.2020 se aprueba el Estudio Definitivo                                                                                              Se actualizó los precios al mes de Enero 2021</t>
  </si>
  <si>
    <t xml:space="preserve">
En etapa de Liquidación.
Contrato resuelto, re alizó el acta de constatación fisica  y se entregó las instalaciones al Hospital.</t>
  </si>
  <si>
    <t>&gt;Se encuentra en proceso de adquisicion S/ 1,641,240.00 correspondiente a 41 equipos.
&gt;No se cuenta con equipos pendiente de recepcion.
&gt;Se encuentra ejecutado S/ 10,225,529.94 que corresponde a 569 equipos.</t>
  </si>
  <si>
    <t>Estado de Emergencia Sanitaria.
Demora en el Estudio de Mercado y los Actos Preparatorios para los procedimientos de selección respectivos.</t>
  </si>
  <si>
    <t xml:space="preserve">reconfomación del Comité de Elaboración </t>
  </si>
  <si>
    <t>reconfomación del Comité de Supervisión</t>
  </si>
  <si>
    <t xml:space="preserve">Expediente técnico culminado.  Se hizo actualización de Presupuesto con precios al mes de Junio 2021.                                                                                       Actualmente se encuentra en la Sub Gerencia de Obras
</t>
  </si>
  <si>
    <t xml:space="preserve">Modificacion de las normas y Ley de Contrataciones y su Reglamento, que trajo como consecuencia continuas actualizaciones de los Términos de Referencia.
</t>
  </si>
  <si>
    <t xml:space="preserve">                                                                                                                 Supervición APROBÓ el 3er y último entregable</t>
  </si>
  <si>
    <t xml:space="preserve">La Supervisión Aprobó el Expediente Técnico con fecha 31 de Agosto. 2021                                                     </t>
  </si>
  <si>
    <t>La Supervisión ha aprobado el expediente técnico. Se estan realizando las acciones correspondientes para su aprobación por parte de la Entidad.</t>
  </si>
  <si>
    <t>Supervisión de obra</t>
  </si>
  <si>
    <t>Incumplimientos por parte del Contratista que conllevaron a la resolución del Contrato</t>
  </si>
  <si>
    <t>Evaluación de acciones a seguir debido a la resolución del Contrato con el proyectista</t>
  </si>
  <si>
    <r>
      <t>Se encuentra en elaboración del tercer entregable, el mismo que, una vez culminado será evaluado por la supervisión</t>
    </r>
    <r>
      <rPr>
        <b/>
        <sz val="12"/>
        <rFont val="Arial"/>
        <family val="2"/>
      </rPr>
      <t xml:space="preserve">                                                                                </t>
    </r>
  </si>
  <si>
    <t>A la espera del inicio de la ejecución del contrato</t>
  </si>
  <si>
    <t>Se entregó terreno el 17 de setiembre, por lo que se dio inicio a la ejecución del Contrato</t>
  </si>
  <si>
    <t>Administración directa</t>
  </si>
  <si>
    <t>retrazo en el procedimiento de selección</t>
  </si>
  <si>
    <t>Etapa de actos preparatorios</t>
  </si>
  <si>
    <t>&gt;Se encuentra ejecutado S/ 4,356,474.19 correspondiente a 16 equipos.
&gt;No se cuenta con equipos pendientes de adquisicion.
&gt;No se cuenta con equipos pendientes de recepcion.</t>
  </si>
  <si>
    <t>&gt; Se encuentra ejecutado S/ 6,807,281.55 correspondiente a 379 equipos.
&gt; Se encuentra en proceso de adquisicion y/o reconfirmación de persistecia de necesidad de parte del usuario por un monto de S/ 732,917 correspondiente a 30 equipos.
&gt; Se encuentra adjudicados, pendientes de recepción S/ 96,378.20 correspondiente a 51 equipos.</t>
  </si>
  <si>
    <t>&gt; Se encuentra ejecutado S/ 5,680,214.48 correspondiente a 33 equipos.
&gt; Se encuentra en proceso de adquisicion S/  1,429,543.00 correspondiente a 5 equipos.
&gt; Se encuentra adjudicados y en proceso de recepción S/ 37,725.00 correspondiente a 4 equipos.</t>
  </si>
  <si>
    <t>&gt; Se encuentra ejecutado S/ 405,800.00 correspondiente a 28 equipos.
&gt; Se encuentra en proceso de adquisicion S/ 297,906.00 correspondiente a 27 equipos.
&gt; No se cuenta con equipos pendiente de recepcion.</t>
  </si>
  <si>
    <t>Demora en el estudio de mercado por el CEABE 
La Emergencia Sanitaria genera retraso en la adquisicion de los equipos.</t>
  </si>
  <si>
    <t>S/.3’164,096.25.</t>
  </si>
  <si>
    <t>ATA - KUKOVA</t>
  </si>
  <si>
    <t>…………….</t>
  </si>
  <si>
    <t>SIN INICIO</t>
  </si>
  <si>
    <t xml:space="preserve">   Actual por ADM. DIRECTA</t>
  </si>
  <si>
    <t>GCL se encuentra realizando las acciones correspondientes para el cambio de los profesionales. Una vez entregada la Notificación de Resolución  por la GCL se procederá a la entrega de terreno para dar inicio al Expediente Técnico.-</t>
  </si>
  <si>
    <t>ARQ. E. DEXTRE</t>
  </si>
  <si>
    <t>Se encuentra en elaboración del 1er. Entregable</t>
  </si>
  <si>
    <t>S/. 2´755,947.35</t>
  </si>
  <si>
    <t>……….</t>
  </si>
  <si>
    <t>18.09.21</t>
  </si>
  <si>
    <t>Plazo de ejecución de obra culminó el 18/11/2020, con un avance de obra acumulado de 82.56%
Con fecha 10/03/2021 se resuelve el contrato.
Con fecha 04/05/2021 se suscribe el acta de constatación física.
En elaboración de Expediente de Saldo de Obra desde 05/05/2021, se están complementando en la SGED - GEI aspectos técnicos del Expediente Técnico, para continuar con la elaboración de los RTM para su posterior remisión a la GCL.</t>
  </si>
  <si>
    <t>Consorcio Construccion</t>
  </si>
  <si>
    <t>270 d.c.,
 con ampliaciones hasta
754 d.c.</t>
  </si>
  <si>
    <r>
      <t xml:space="preserve">RGCL N° 420-GCL-ESSALUD-2019
Prestación N° 01 = S/ 24,007.76
Deductivo N°01 = S/ 12,411.94
RGCL N° 430-GCL-ESSALUD-2020
Prestación N° 02 = S/ 195,430.89 
Deductivo N°02 = S/ 71,462.66
</t>
    </r>
    <r>
      <rPr>
        <u/>
        <sz val="12"/>
        <rFont val="Arial"/>
        <family val="2"/>
      </rPr>
      <t>Nota</t>
    </r>
    <r>
      <rPr>
        <sz val="12"/>
        <rFont val="Arial"/>
        <family val="2"/>
      </rPr>
      <t>: Fueron aprobados, sin embargo, no se ejecutaron.</t>
    </r>
  </si>
  <si>
    <t>Retraso en el proceso logistico para contratar a empresa encargada de la elaboracion del Estudio Definitivo.
Demora en la obtencion de la aprobacion del EIA, Expediente de media tension, proyecto de suministro de combustible pero principalmente la Licencia de Edificacion</t>
  </si>
  <si>
    <t>El 21/07/2021 el Supervisor presenta el Informe de Preliquidación de obra, el mismo que fue observado.
El dia 28/09/2021 la supervisión presenta la subsanación de observaciones del Informe de Preliquidación, para su evaluación.</t>
  </si>
  <si>
    <t>&gt; Se encuentra en proceso de adquisicion S/ 4,694,680.64 correspondiente a 53 equipos (biomedicos, complementario e informaticos). 
&gt; Se encuentra adjudicados S/ 1,246,871.86 correspondientes a 62 equipos.
&gt; Se encuentra ejecutado S/ 297,851.50 correspondiente a 502 equipos.</t>
  </si>
  <si>
    <t>Demora en el estudio de mercado por parte del CEABE.
Demora en la elaboración de las EETT, de los equipos informaticos por parte de GCTIC. 
Estado de Emergencia Sanitaria genero incumplimiento de sus obligaciones en la obra, por parte del Contratista, lo que ocasiona demora en el proceso de recepción de equipos.</t>
  </si>
  <si>
    <t>Incumplimientos por parte del Contratista en sus obligaciones contractuales</t>
  </si>
  <si>
    <t>La Obra fue recepcionada el día 19/03/2021. Actualmente, la etapa de Liquidación de Obra del Proyecto se encuentra en arbitraje.</t>
  </si>
  <si>
    <t>Actualización de presupuesto.
Demora en el Proceso Logístico.
Estado de Emergencia Sanitaria.</t>
  </si>
  <si>
    <t>Consorcio Salud Chincheros</t>
  </si>
  <si>
    <t xml:space="preserve">La Supervisión realizo el levantamiento de observaciones a su informe final, por lo cual la SGO, previa evaluación, dio su conformidad. Actualmente, la Gerencia de Ejecución de Proyectos se encuentra a cargo de la etapa de Liquidación. </t>
  </si>
  <si>
    <t>No se cuenta con todos los profesionales de las distintas  especialistas , para la revision de la subsanacion de observaciones del Informe del Supervisor</t>
  </si>
  <si>
    <t>Instituto de Consultoria S.A.</t>
  </si>
  <si>
    <t>&gt;Se encuentra en proceso de adquisicion S/ 1,669,044.51 correspondiente a 39 equipos.
&gt;Se encuentra adjudicados S/ 17,232.00 correspondiente a 01 equipo.
&gt;Se encuentra ejecutado S/ 1,354,538.08 correspondiente a 960 equipos.
&gt;Equipos retirados (09)</t>
  </si>
  <si>
    <t>Demora en el estudio de mercado por parte del CEABE.
Estado de Emergencia Sanitaria genera retraso en la adquisicion de los equipos.</t>
  </si>
  <si>
    <t>RGCL N° 787-GCL-ESSALUD-2019
Adicional N° 01 = S/ 454,849.61 
Deductivo N° 01 = S/ 284,171.35
RGCL N° 328-GCL-ESSALUD-2020
Adicional N° 02 =   S/ 34,521.62
Deductivo N° 02 = S/ 45,493.45
Deductivo N° 03 = S/ 2,997.22
RGCL N° 461-GCL-ESSALUD-2020
Adicional N° 03 =   S/ 86,953.86
Deductivo N° 04 = S/ 19,577.05
RGCL N° 420-GCL-ESSALUD-2020
Deductivo N° 05 = S/ 28,174.22</t>
  </si>
  <si>
    <t>360 d.c.,
con ampliaciones hasta
631 d.c</t>
  </si>
  <si>
    <t>Consorcio Santo Domingo</t>
  </si>
  <si>
    <t>Consorcio Supervisor EsSalud Lima</t>
  </si>
  <si>
    <t>Demora en el estudio de mercado por parte del CEABE.
Demora en la elaboración de las EETT, de los equipos informaticos por parte de GCTIC. 
Estado de Emergencia Sanitaria, los Incumplimiento de sus obligaciones en la obra, por parte del Contratista, ocasionan demoran en el proceso de recepción de equipos.</t>
  </si>
  <si>
    <t>270 d.c.,
con ampliación excepcional de plazo hasta
459 d.c.</t>
  </si>
  <si>
    <t>Plazo de ejecución de obra culminó el 22/12/2020, con un avance de obra acumulado a esa fecha de 48.89%
Con fecha 10/06/2021 se resuelve el contrato, alcanzó un avance de obra acumulado de 57.88%
Se realizó la constatación física e inventario de almacén, suscribiéndose el Acta de Constatación Física Notarial el 02/07/2021. El día 09/09/2021, la Gerencia de Abastecimiento remite el Acta de Constatación a la SGO.
En elaboración de Expediente de Saldo de Obra desde 20/09/2021, por la SGED-GEI.</t>
  </si>
  <si>
    <t>&gt;Se encuentra en proceso de adquisicion S/ 26,585.35 correspondiente a 34 equipo.
&gt; Se encuentra adjudicados S/ 5,115.00  correspondiente a 07 equipos.
&gt;Se encuentra ejecutado S/ 2,132,009.87 correspondiente a 08 equipos.</t>
  </si>
  <si>
    <t>Elaboración y aprobación del expediente de saldo de obra. 
Estado de Emergencia Sanitaria.</t>
  </si>
  <si>
    <t>&gt; Se encuentra en proceso de adquisicion S/ 965,242.28 correspondiente a 81 equipos.
&gt; Se encuentra adjudicados, pendientes de recepción S/ 54,895.08 correspondiente a 48 equipos.
&gt; Se encuentra ejecutado S/ 2,215,252.48 correspondiente a 359 equipos.</t>
  </si>
  <si>
    <t>La Obra fue culminada y recepcionada el día 06/05/2021, se encuentra en funcionamiento. Actualmente, la Gerencia de Ejecución de Proyectos se encuentra a cargo de la etapa de Liquidación de Obra.</t>
  </si>
  <si>
    <t>Demora en la contratación de la Supervisión.
Estado de Emergencia Sanitaria.</t>
  </si>
  <si>
    <t>&gt; Se encuentra en proceso de adquisicion S/ 35,323.30 correspondiente a 16 equipos.
&gt; Se encuentra adjudicados S/ 4,399.09  correspondiente a 06 equipos.
&gt; Se encuentra ejecutado S/ 289,372.51 correspondiente a 221 equipos.</t>
  </si>
  <si>
    <r>
      <t xml:space="preserve">120 d.c.,
con ampliaciones hasta
</t>
    </r>
    <r>
      <rPr>
        <b/>
        <sz val="12"/>
        <rFont val="Arial"/>
        <family val="2"/>
      </rPr>
      <t>330 d.c</t>
    </r>
  </si>
  <si>
    <t xml:space="preserve">La Obra fue culminada y recepcionada el día 16/07/2021. Actualmente, la Gerencia de Ejecución de Proyectos se encuentra a cargo de la etapa de Liquidación de Obra. </t>
  </si>
  <si>
    <t>Documentación presentada para la firma del contrato ha sido observada.
Estado de Emergencia Sanitaria.</t>
  </si>
  <si>
    <t>Constructora Vanessa Orietta SRL - COVANOR</t>
  </si>
  <si>
    <t xml:space="preserve">El Inspector Ing. Jaime Württele, presento su Informe Final con fecha XX/XX/2021; por lo que, previa evaluación, la SGO dio conformidad al mismo. Actualmente, en proceso de transferencia documental al usuario final. </t>
  </si>
  <si>
    <t>Inspector. Ing. Jaime Württele.</t>
  </si>
  <si>
    <t>&gt; Se encuentra en proceso de adquisicion S/  382,881.93 correspondiente a 38 equipos.
&gt; Se encuentra adjudicados S/  78,621.05 correspondiente a 30 equipos.
&gt; Se encuentra ejecutado S/  545,301.64 correspondiente a 123 equipos.</t>
  </si>
  <si>
    <t>120 d.c.,
con ampliaciones hasta
259 d.c.</t>
  </si>
  <si>
    <t>Obra en ejecución, se dio inicio el día 18/12/2021. Contratado con fecha 15/11/2021, mediante el Contrato N° 4600055882.</t>
  </si>
  <si>
    <t>Demora en el estudio de mercado. (**)
Demora por la subsanación de observaciones y atención a las consultas realizadas por los postores, referente al Expediente Técnico y RTM.</t>
  </si>
  <si>
    <t>Consorcio Hospital del Altiplano</t>
  </si>
  <si>
    <t>780 d.c.</t>
  </si>
  <si>
    <t>Servicio en ejecución, se dio inicio el día 18/12/2021. Contratado con fecha 27/09/2021, mediante el Contrato N° 4600055836.</t>
  </si>
  <si>
    <t>Demora en el estudio de mercado. (**)</t>
  </si>
  <si>
    <t>Consorcio Hospitalario Altiplano</t>
  </si>
  <si>
    <t>Procedimiento de Selección: "LP-SM-11-2021-ESSALUD/GCL-1", referido a la contratación de Ejecución de Obra, fue consentido por S/ 366,362,860.20 el día 07/12/2021. Actualmente, se encuentra en fase de Perfeccionamiento de Contrato. El Postor que adjudico la Buena Pro es Sinohydro Corporation Limited, Sucursal del Perú.</t>
  </si>
  <si>
    <t xml:space="preserve">Valor Referencial  
S/ 407,069,844.66 </t>
  </si>
  <si>
    <t>Actualmente, el Supervisor espera el inicio de obra para iniciar la prestación del servicio; fue contratado con fecha 30/11/2021, mediante el Contrato N° 4600055796.</t>
  </si>
  <si>
    <t>Demora en el estudio de mercado. (**)
Demora en la suscripción del Contrato de Ejecución de Obra.</t>
  </si>
  <si>
    <t>Consorcio Hospitalario San Juan</t>
  </si>
  <si>
    <t>En el primer proceso:
Demora en el estudio de mercado. (**)
Demora por la cantidad de consultas y observaciones realizadas al proyecto.
Se declaro nulo el 1er proceso. 
Actualización de precios.
En el segundo proceso:
Demora por la cantidad de consultas y observaciones realizadas al proyecto.
Demora en la suscripción del Contrato.</t>
  </si>
  <si>
    <t>Proceso declarado Desierto, con fecha 07/12/2021.</t>
  </si>
  <si>
    <t>Demora en el estudio de mercado. (**)
No se presentaron ofertas.</t>
  </si>
  <si>
    <t xml:space="preserve">Valor Referencial
S/ 4,168,014.36  </t>
  </si>
  <si>
    <t>Proceso declarado Desierto, con fecha 14/12/2021.</t>
  </si>
  <si>
    <t>Demora en el estudio de mercado. (**)
Único postor no logro acreditar experiencia de acuerdo al objeto de contrato</t>
  </si>
  <si>
    <t xml:space="preserve">Valor Referencial
S/ 401,877.15 </t>
  </si>
  <si>
    <t>&gt; Se encuentra en proceso de adquisicion S/  18,104,712.07 correspondiente a 162 equipos.</t>
  </si>
  <si>
    <t>&gt; Se encuentra en proceso de adquisicion S/ 6,750.00 correspondiente a 3 equipos.
&gt; Se encuentra adjudicados S/ 23,075.00 correspondiente a 14 equipos.
&gt; Se encuentra ejecutado S/ 138,680.00 correspondiente a 161 equipos.</t>
  </si>
  <si>
    <t xml:space="preserve">Demora en el estudio de mercado por parte del CEABE. </t>
  </si>
  <si>
    <t>&gt; Se encuentra en proceso de adquisicion S/ 1,371,256.77 correspondiente a 58 equipos.
&gt; Se encuentra adjudicados S/ 5,040.00 correspondiente a 14 equipos.
&gt; Se encuentra ejecutado S/ 488,543.13 que corresponde a 66 equipos.</t>
  </si>
  <si>
    <t xml:space="preserve">Demora en el estudio de mercado por parte del INCOR </t>
  </si>
  <si>
    <t>&gt;Se encuentra en proceso de adquisicion S/ 6,266,096.36 correspondiente a 101 equipos.
&gt; Se encuentra ejecutado S/ 9,876,396.47 correspondiente a 291 equipos.
&gt; No se cuenta con equipos pendiente de recepcion.</t>
  </si>
  <si>
    <t xml:space="preserve">Se encuentra con proceso de Actualización del presupuesto Culminado.  
En trámite de obtención de Licencia de Obra </t>
  </si>
  <si>
    <t>Procedimiento de Selección: "LP-SM-2-2021-ESSALUD/GCL-1", referido a la contratación de Ejecución de Obra, fue consentido por S/ 1,761,298.96 el día 29/12/2021. Actualmente, se encuentra en fase de Perfeccionamiento de Contrato. El Postor que adjudico la Buena Pro es el Consorcio Edifica.</t>
  </si>
  <si>
    <t xml:space="preserve">Valor Referencial
S/ 1,956,998.84  </t>
  </si>
  <si>
    <t>La Gerencia Central de Logística se encuentra realizando el estudio de mercado para establecer el Valor Referencial.</t>
  </si>
  <si>
    <t>Procedimiento de Selección: "AS-SM-36-2021-ESSALUD/GCL-1", referido a la contratación de Ejecución de Obra, fue consentido por S/1,075,397.76 el día 10/12/2021. Actualmente, se encuentra en fase de Perfeccionamiento de Contrato. El Postor que adjudico la Buena Pro es el Consorcio H&amp;M Asociados</t>
  </si>
  <si>
    <t>Demora en el estudio de mercado. (**)
Demora en la suscripción del Contrato.</t>
  </si>
  <si>
    <t xml:space="preserve">Valor Referencial
S/ 1,409,965.95  </t>
  </si>
  <si>
    <t>Actualmente, el Supervisor espera el inicio de obra para iniciar la prestación del servicio; fue contratado con fecha 21/12/2021, mediante el Contrato N° 4600056072.</t>
  </si>
  <si>
    <t xml:space="preserve">Francisco Javier Cahua Mena </t>
  </si>
  <si>
    <t>Comité de Elaboración por Administracion Directa y mediante contrato de profesionales externos. El 22 de noviembre se designa comité de elaboracion.
Se inicio la elaboracion de Expediente.</t>
  </si>
  <si>
    <t>emergencia sanitaria.
Vencimento de contratos de personal externo</t>
  </si>
  <si>
    <t>Comité de Supervisión por Administracion Directa</t>
  </si>
  <si>
    <t xml:space="preserve">                                                                                                           Expediente Técnico APROBADO.   En Gestión de documentos de aprobación por la Entidad</t>
  </si>
  <si>
    <t>expediente técnico aprobado. Se estan realizando las acciones correspondientes para su aprobación por parte de la Entidad.</t>
  </si>
  <si>
    <t>Se resolvió el contrato a través de la Resolución de Gerencia Central de Logística N° 612 GCL-ESSALUD-2021. Tramites Administrativos la continuacion del Expediente.</t>
  </si>
  <si>
    <r>
      <t>Levantamiento de observaciones del tercer entregable</t>
    </r>
    <r>
      <rPr>
        <b/>
        <sz val="12"/>
        <rFont val="Arial"/>
        <family val="2"/>
      </rPr>
      <t xml:space="preserve">                                                                                  </t>
    </r>
  </si>
  <si>
    <t>Elaboración de Expediente se encuentra siendo desarrollado por administración directa. En Elaboracion del ultimo entregable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</si>
</sst>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S/&quot;* #,##0.00_-;\-&quot;S/&quot;* #,##0.00_-;_-&quot;S/&quot;* &quot;-&quot;??_-;_-@_-"/>
    <numFmt numFmtId="43" formatCode="_-* #,##0.00_-;\-* #,##0.00_-;_-* &quot;-&quot;??_-;_-@_-"/>
    <numFmt numFmtId="164" formatCode="_(* #,##0.00_);_(* \(#,##0.00\);_(* &quot;-&quot;??_);_(@_)"/>
    <numFmt numFmtId="165" formatCode="_([$€-2]\ * #,##0.00_);_([$€-2]\ * \(#,##0.00\);_([$€-2]\ * &quot;-&quot;??_)"/>
    <numFmt numFmtId="166" formatCode="&quot;S/&quot;#,##0.00"/>
    <numFmt numFmtId="167" formatCode="0.000"/>
    <numFmt numFmtId="168" formatCode="&quot;S/.&quot;#,##0.00"/>
    <numFmt numFmtId="169" formatCode="&quot;S/.&quot;#,##0.00;[Red]&quot;S/.&quot;#,##0.00"/>
    <numFmt numFmtId="170" formatCode="#,##0;[Red]#,##0"/>
  </numFmts>
  <fonts count="38" x14ac:knownFonts="1">
    <font>
      <sz val="10"/>
      <name val="Arial"/>
    </font>
    <font>
      <sz val="11"/>
      <color theme="1"/>
      <name val="Calibri"/>
      <family val="2"/>
      <scheme val="minor"/>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2"/>
      <name val="Arial"/>
      <family val="2"/>
    </font>
    <font>
      <b/>
      <sz val="11"/>
      <name val="Arial"/>
      <family val="2"/>
    </font>
    <font>
      <sz val="11"/>
      <color theme="1"/>
      <name val="Calibri"/>
      <family val="2"/>
      <scheme val="minor"/>
    </font>
    <font>
      <b/>
      <sz val="10"/>
      <name val="Calibri"/>
      <family val="2"/>
      <scheme val="minor"/>
    </font>
    <font>
      <sz val="11"/>
      <name val="Calibri"/>
      <family val="2"/>
    </font>
    <font>
      <sz val="12"/>
      <color theme="2" tint="-0.249977111117893"/>
      <name val="Arial"/>
      <family val="2"/>
    </font>
    <font>
      <sz val="11"/>
      <name val="Arial"/>
      <family val="2"/>
    </font>
    <font>
      <b/>
      <sz val="20"/>
      <color theme="0"/>
      <name val="Arial"/>
      <family val="2"/>
    </font>
    <font>
      <sz val="16"/>
      <name val="Arial"/>
      <family val="2"/>
    </font>
    <font>
      <u/>
      <sz val="12"/>
      <name val="Arial"/>
      <family val="2"/>
    </font>
    <font>
      <sz val="12"/>
      <color rgb="FFFF0000"/>
      <name val="Arial"/>
      <family val="2"/>
    </font>
    <font>
      <sz val="12"/>
      <color theme="1"/>
      <name val="Arial"/>
      <family val="2"/>
    </font>
  </fonts>
  <fills count="10">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s>
  <cellStyleXfs count="13">
    <xf numFmtId="0" fontId="0" fillId="0" borderId="0"/>
    <xf numFmtId="0" fontId="8" fillId="0" borderId="0"/>
    <xf numFmtId="0" fontId="2" fillId="0" borderId="0"/>
    <xf numFmtId="165"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43" fontId="28" fillId="0" borderId="0" applyFont="0" applyFill="0" applyBorder="0" applyAlignment="0" applyProtection="0"/>
    <xf numFmtId="0" fontId="2" fillId="0" borderId="0"/>
    <xf numFmtId="0" fontId="28" fillId="0" borderId="0"/>
    <xf numFmtId="0" fontId="9" fillId="0" borderId="0"/>
    <xf numFmtId="0" fontId="2" fillId="0" borderId="0"/>
    <xf numFmtId="9" fontId="2" fillId="0" borderId="0" applyFont="0" applyFill="0" applyBorder="0" applyAlignment="0" applyProtection="0"/>
    <xf numFmtId="0" fontId="1" fillId="0" borderId="0"/>
  </cellStyleXfs>
  <cellXfs count="423">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4" fillId="0" borderId="1" xfId="1" applyFont="1" applyBorder="1" applyAlignment="1">
      <alignment vertical="center" wrapText="1"/>
    </xf>
    <xf numFmtId="4" fontId="4" fillId="0" borderId="1" xfId="1" applyNumberFormat="1" applyFont="1" applyBorder="1" applyAlignment="1">
      <alignment vertical="center" wrapText="1"/>
    </xf>
    <xf numFmtId="0" fontId="0" fillId="0" borderId="0" xfId="1" applyFont="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0" fontId="4" fillId="0" borderId="1" xfId="1" applyFont="1" applyFill="1" applyBorder="1" applyAlignment="1">
      <alignment horizontal="center" vertical="center" wrapText="1"/>
    </xf>
    <xf numFmtId="0" fontId="0" fillId="0" borderId="0" xfId="0" applyAlignment="1">
      <alignment horizontal="center"/>
    </xf>
    <xf numFmtId="9" fontId="10"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4" fillId="0" borderId="0" xfId="0" applyFont="1"/>
    <xf numFmtId="10" fontId="0" fillId="0" borderId="0" xfId="11" applyNumberFormat="1" applyFont="1"/>
    <xf numFmtId="10" fontId="11" fillId="0" borderId="1" xfId="11"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1" xfId="0" applyFont="1" applyFill="1" applyBorder="1" applyAlignment="1">
      <alignment horizontal="right" vertical="center" wrapText="1"/>
    </xf>
    <xf numFmtId="4" fontId="5" fillId="2" borderId="1" xfId="1" applyNumberFormat="1" applyFont="1" applyFill="1" applyBorder="1" applyAlignment="1">
      <alignment vertical="center" wrapText="1"/>
    </xf>
    <xf numFmtId="165" fontId="5" fillId="2" borderId="1" xfId="3" applyFont="1" applyFill="1" applyBorder="1" applyAlignment="1">
      <alignment vertical="center" wrapText="1"/>
    </xf>
    <xf numFmtId="10" fontId="10" fillId="2" borderId="1" xfId="11" applyNumberFormat="1" applyFont="1" applyFill="1" applyBorder="1" applyAlignment="1">
      <alignment horizontal="center" vertical="center" wrapText="1"/>
    </xf>
    <xf numFmtId="4" fontId="13" fillId="0" borderId="1" xfId="1" applyNumberFormat="1" applyFont="1" applyBorder="1" applyAlignment="1">
      <alignment vertical="center" wrapText="1"/>
    </xf>
    <xf numFmtId="0" fontId="5" fillId="3" borderId="1" xfId="1" applyFont="1" applyFill="1" applyBorder="1" applyAlignment="1">
      <alignment horizontal="center" vertical="center" wrapText="1"/>
    </xf>
    <xf numFmtId="0" fontId="10" fillId="2" borderId="2" xfId="0" applyFont="1" applyFill="1" applyBorder="1" applyAlignment="1">
      <alignment vertical="center" wrapText="1"/>
    </xf>
    <xf numFmtId="4" fontId="0" fillId="0" borderId="0" xfId="0" applyNumberFormat="1"/>
    <xf numFmtId="9" fontId="10" fillId="0" borderId="0" xfId="11" applyFont="1" applyBorder="1" applyAlignment="1">
      <alignment horizontal="center" vertical="center" wrapText="1"/>
    </xf>
    <xf numFmtId="0" fontId="13" fillId="3" borderId="1" xfId="1" applyFont="1" applyFill="1" applyBorder="1" applyAlignment="1">
      <alignment horizontal="center" vertical="center" wrapText="1"/>
    </xf>
    <xf numFmtId="0" fontId="4" fillId="0" borderId="1" xfId="1" applyFont="1" applyFill="1" applyBorder="1" applyAlignment="1">
      <alignment vertical="center" wrapText="1"/>
    </xf>
    <xf numFmtId="4" fontId="14" fillId="0" borderId="1" xfId="0" applyNumberFormat="1" applyFont="1" applyBorder="1"/>
    <xf numFmtId="0" fontId="15" fillId="0" borderId="1" xfId="0" applyFont="1" applyBorder="1"/>
    <xf numFmtId="0" fontId="4" fillId="0" borderId="1" xfId="1" applyFont="1" applyFill="1" applyBorder="1" applyAlignment="1">
      <alignment horizontal="right" vertical="center" wrapText="1"/>
    </xf>
    <xf numFmtId="0" fontId="16" fillId="0" borderId="1" xfId="1" applyFont="1" applyBorder="1" applyAlignment="1">
      <alignment horizontal="center" vertical="center" wrapText="1"/>
    </xf>
    <xf numFmtId="0" fontId="16" fillId="0" borderId="1" xfId="1" applyFont="1" applyFill="1" applyBorder="1" applyAlignment="1">
      <alignment horizontal="center" vertical="center" wrapText="1"/>
    </xf>
    <xf numFmtId="0" fontId="17" fillId="0" borderId="1" xfId="1"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4" fontId="17" fillId="0" borderId="1" xfId="1" applyNumberFormat="1" applyFont="1" applyBorder="1" applyAlignment="1">
      <alignment vertical="center" wrapText="1"/>
    </xf>
    <xf numFmtId="0" fontId="17" fillId="0" borderId="1" xfId="1" applyFont="1" applyFill="1" applyBorder="1" applyAlignment="1">
      <alignment horizontal="left" vertical="center" wrapText="1"/>
    </xf>
    <xf numFmtId="0" fontId="17" fillId="4" borderId="1" xfId="0" applyFont="1" applyFill="1" applyBorder="1" applyAlignment="1">
      <alignment horizontal="center" vertical="center" wrapText="1"/>
    </xf>
    <xf numFmtId="0" fontId="17" fillId="4" borderId="1" xfId="0" applyFont="1" applyFill="1" applyBorder="1" applyAlignment="1">
      <alignment vertical="center" wrapText="1"/>
    </xf>
    <xf numFmtId="0" fontId="16" fillId="0" borderId="1" xfId="1" applyFont="1" applyBorder="1" applyAlignment="1">
      <alignment horizontal="right" vertical="center" wrapText="1"/>
    </xf>
    <xf numFmtId="4" fontId="16" fillId="0" borderId="1" xfId="1" applyNumberFormat="1" applyFont="1" applyBorder="1" applyAlignment="1">
      <alignment vertical="center" wrapText="1"/>
    </xf>
    <xf numFmtId="0" fontId="17" fillId="0" borderId="1" xfId="0" quotePrefix="1" applyFont="1" applyBorder="1" applyAlignment="1">
      <alignment vertical="center" wrapText="1"/>
    </xf>
    <xf numFmtId="0" fontId="17" fillId="0" borderId="1" xfId="0" quotePrefix="1" applyFont="1" applyBorder="1" applyAlignment="1">
      <alignment horizontal="center" vertical="center" wrapText="1"/>
    </xf>
    <xf numFmtId="0" fontId="17" fillId="0" borderId="1" xfId="1" applyFont="1" applyFill="1" applyBorder="1" applyAlignment="1">
      <alignment horizontal="center" vertical="center" wrapText="1"/>
    </xf>
    <xf numFmtId="0" fontId="17" fillId="0" borderId="1" xfId="0" applyFont="1" applyFill="1" applyBorder="1" applyAlignment="1">
      <alignment horizontal="center" vertical="center" wrapText="1"/>
    </xf>
    <xf numFmtId="0" fontId="8" fillId="0" borderId="0" xfId="1" applyFont="1" applyFill="1" applyAlignment="1">
      <alignment horizontal="left" vertical="center" wrapText="1"/>
    </xf>
    <xf numFmtId="4" fontId="18" fillId="0" borderId="0" xfId="1" applyNumberFormat="1" applyFont="1" applyAlignment="1">
      <alignment vertical="center" wrapText="1"/>
    </xf>
    <xf numFmtId="0" fontId="17" fillId="0" borderId="1" xfId="0" applyFont="1" applyFill="1" applyBorder="1" applyAlignment="1">
      <alignment vertical="center" wrapText="1"/>
    </xf>
    <xf numFmtId="4" fontId="17" fillId="0" borderId="1" xfId="1" applyNumberFormat="1" applyFont="1" applyFill="1" applyBorder="1" applyAlignment="1">
      <alignment vertical="center" wrapText="1"/>
    </xf>
    <xf numFmtId="0" fontId="17" fillId="0" borderId="1" xfId="0" quotePrefix="1" applyFont="1" applyFill="1" applyBorder="1" applyAlignment="1">
      <alignment vertical="center" wrapText="1"/>
    </xf>
    <xf numFmtId="0" fontId="17" fillId="0" borderId="1" xfId="0" quotePrefix="1" applyFont="1" applyFill="1" applyBorder="1" applyAlignment="1">
      <alignment horizontal="center" vertical="center" wrapText="1"/>
    </xf>
    <xf numFmtId="0" fontId="0" fillId="0" borderId="0" xfId="0" applyFill="1"/>
    <xf numFmtId="9" fontId="4" fillId="0" borderId="1" xfId="11" applyFont="1" applyBorder="1" applyAlignment="1">
      <alignment vertical="center" wrapText="1"/>
    </xf>
    <xf numFmtId="9" fontId="5" fillId="2" borderId="1" xfId="11" applyFont="1" applyFill="1" applyBorder="1" applyAlignment="1">
      <alignment vertical="center" wrapText="1"/>
    </xf>
    <xf numFmtId="4" fontId="4" fillId="0" borderId="0" xfId="1" applyNumberFormat="1" applyFont="1" applyFill="1" applyBorder="1" applyAlignment="1">
      <alignment vertical="center" wrapText="1"/>
    </xf>
    <xf numFmtId="4" fontId="4"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6"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9" fillId="0" borderId="1" xfId="1" applyNumberFormat="1" applyFont="1" applyFill="1" applyBorder="1" applyAlignment="1">
      <alignment vertical="center" wrapText="1"/>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14" fillId="3" borderId="3" xfId="1" applyFont="1" applyFill="1" applyBorder="1" applyAlignment="1">
      <alignment horizontal="center" vertical="center" wrapText="1"/>
    </xf>
    <xf numFmtId="0" fontId="8" fillId="0" borderId="4" xfId="1" applyFont="1" applyBorder="1" applyAlignment="1">
      <alignment vertical="center" wrapText="1"/>
    </xf>
    <xf numFmtId="4" fontId="8" fillId="0" borderId="4" xfId="1" applyNumberFormat="1" applyFont="1" applyBorder="1" applyAlignment="1">
      <alignment vertical="center" wrapText="1"/>
    </xf>
    <xf numFmtId="4" fontId="14" fillId="0" borderId="4" xfId="1" applyNumberFormat="1" applyFont="1" applyBorder="1" applyAlignment="1">
      <alignment vertical="center" wrapText="1"/>
    </xf>
    <xf numFmtId="0" fontId="8" fillId="0" borderId="4" xfId="1" applyFont="1" applyFill="1" applyBorder="1" applyAlignment="1">
      <alignment horizontal="center" vertical="center" wrapText="1"/>
    </xf>
    <xf numFmtId="0" fontId="8" fillId="0" borderId="5" xfId="1" applyFont="1" applyFill="1" applyBorder="1" applyAlignment="1">
      <alignment horizontal="left" vertical="center" wrapText="1"/>
    </xf>
    <xf numFmtId="0" fontId="8" fillId="0" borderId="6" xfId="1" applyFont="1" applyBorder="1" applyAlignment="1">
      <alignment horizontal="center" vertical="center" wrapText="1"/>
    </xf>
    <xf numFmtId="0" fontId="8" fillId="0" borderId="6" xfId="1" applyFont="1" applyBorder="1" applyAlignment="1">
      <alignment vertical="center" wrapText="1"/>
    </xf>
    <xf numFmtId="4" fontId="8" fillId="0" borderId="6" xfId="1" applyNumberFormat="1" applyFont="1" applyBorder="1" applyAlignment="1">
      <alignment vertical="center" wrapText="1"/>
    </xf>
    <xf numFmtId="4" fontId="14" fillId="0" borderId="6" xfId="1" applyNumberFormat="1" applyFont="1" applyBorder="1" applyAlignment="1">
      <alignment vertical="center" wrapText="1"/>
    </xf>
    <xf numFmtId="0" fontId="8" fillId="0" borderId="7" xfId="1" applyFont="1" applyBorder="1" applyAlignment="1">
      <alignment horizontal="left" vertical="center" wrapText="1"/>
    </xf>
    <xf numFmtId="0" fontId="8" fillId="0" borderId="8" xfId="1" applyFont="1" applyBorder="1" applyAlignment="1">
      <alignment horizontal="center" vertical="center" wrapText="1"/>
    </xf>
    <xf numFmtId="0" fontId="8" fillId="0" borderId="9" xfId="1" applyFont="1" applyBorder="1" applyAlignment="1">
      <alignment horizontal="center" vertical="center" wrapText="1"/>
    </xf>
    <xf numFmtId="0" fontId="8" fillId="0" borderId="9" xfId="1" applyFont="1" applyBorder="1" applyAlignment="1">
      <alignment vertical="center" wrapText="1"/>
    </xf>
    <xf numFmtId="4" fontId="8" fillId="0" borderId="9" xfId="1" applyNumberFormat="1" applyFont="1" applyBorder="1" applyAlignment="1">
      <alignment vertical="center" wrapText="1"/>
    </xf>
    <xf numFmtId="4" fontId="14" fillId="0" borderId="9" xfId="1" applyNumberFormat="1" applyFont="1" applyBorder="1" applyAlignment="1">
      <alignment vertical="center" wrapText="1"/>
    </xf>
    <xf numFmtId="0" fontId="8" fillId="0" borderId="9" xfId="1" applyFont="1" applyFill="1" applyBorder="1" applyAlignment="1">
      <alignment horizontal="center" vertical="center" wrapText="1"/>
    </xf>
    <xf numFmtId="0" fontId="8" fillId="0" borderId="10" xfId="1" applyFont="1" applyFill="1" applyBorder="1" applyAlignment="1">
      <alignment horizontal="left" vertical="center" wrapText="1"/>
    </xf>
    <xf numFmtId="0" fontId="8" fillId="0" borderId="1" xfId="1" applyFont="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vertical="center" wrapText="1"/>
    </xf>
    <xf numFmtId="4" fontId="8" fillId="0" borderId="1" xfId="1" applyNumberFormat="1" applyFont="1" applyBorder="1" applyAlignment="1">
      <alignment vertical="center" wrapText="1"/>
    </xf>
    <xf numFmtId="4" fontId="14" fillId="0" borderId="1" xfId="1" applyNumberFormat="1" applyFont="1" applyBorder="1" applyAlignment="1">
      <alignment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2" fillId="0" borderId="1" xfId="1" applyNumberFormat="1" applyFont="1" applyBorder="1" applyAlignment="1">
      <alignment vertical="center" wrapText="1"/>
    </xf>
    <xf numFmtId="0" fontId="8" fillId="0" borderId="10" xfId="1" applyFont="1" applyBorder="1" applyAlignment="1">
      <alignment horizontal="left" vertical="center" wrapText="1"/>
    </xf>
    <xf numFmtId="4" fontId="8" fillId="0" borderId="4" xfId="1" applyNumberFormat="1" applyFont="1" applyFill="1" applyBorder="1" applyAlignment="1">
      <alignment vertical="center" wrapText="1"/>
    </xf>
    <xf numFmtId="4" fontId="8" fillId="0" borderId="6" xfId="1" applyNumberFormat="1" applyFont="1" applyFill="1" applyBorder="1" applyAlignment="1">
      <alignment vertical="center" wrapText="1"/>
    </xf>
    <xf numFmtId="4" fontId="22" fillId="0" borderId="6" xfId="1" applyNumberFormat="1" applyFont="1" applyBorder="1" applyAlignment="1">
      <alignment vertical="center" wrapText="1"/>
    </xf>
    <xf numFmtId="4" fontId="22" fillId="0" borderId="4" xfId="1" applyNumberFormat="1" applyFont="1" applyBorder="1" applyAlignment="1">
      <alignment vertical="center" wrapText="1"/>
    </xf>
    <xf numFmtId="4" fontId="22" fillId="0" borderId="9" xfId="1" applyNumberFormat="1" applyFont="1" applyBorder="1" applyAlignment="1">
      <alignment vertical="center" wrapText="1"/>
    </xf>
    <xf numFmtId="0" fontId="8" fillId="0" borderId="10" xfId="0" applyFont="1" applyBorder="1" applyAlignment="1">
      <alignment horizontal="left" vertical="center" wrapText="1"/>
    </xf>
    <xf numFmtId="0" fontId="8" fillId="0" borderId="11" xfId="1" applyFont="1" applyBorder="1" applyAlignment="1">
      <alignment vertical="center" wrapText="1"/>
    </xf>
    <xf numFmtId="4" fontId="8" fillId="0" borderId="11" xfId="1" applyNumberFormat="1" applyFont="1" applyBorder="1" applyAlignment="1">
      <alignment vertical="center" wrapText="1"/>
    </xf>
    <xf numFmtId="4" fontId="14" fillId="0" borderId="11" xfId="1" applyNumberFormat="1" applyFont="1" applyBorder="1" applyAlignment="1">
      <alignment vertical="center" wrapText="1"/>
    </xf>
    <xf numFmtId="0" fontId="8" fillId="0" borderId="11" xfId="1" applyFont="1" applyFill="1" applyBorder="1" applyAlignment="1">
      <alignment horizontal="center" vertical="center" wrapText="1"/>
    </xf>
    <xf numFmtId="0" fontId="8" fillId="0" borderId="11" xfId="1" applyFont="1" applyFill="1" applyBorder="1" applyAlignment="1">
      <alignment horizontal="left" vertical="center" wrapText="1"/>
    </xf>
    <xf numFmtId="0" fontId="8" fillId="0" borderId="1" xfId="1" applyFont="1" applyFill="1" applyBorder="1" applyAlignment="1">
      <alignment horizontal="left" vertical="center" wrapText="1"/>
    </xf>
    <xf numFmtId="4" fontId="6" fillId="0" borderId="1" xfId="1" applyNumberFormat="1" applyFont="1" applyBorder="1" applyAlignment="1">
      <alignment horizontal="right" vertical="center" wrapText="1"/>
    </xf>
    <xf numFmtId="4" fontId="23" fillId="0" borderId="1" xfId="1" applyNumberFormat="1" applyFont="1" applyBorder="1" applyAlignment="1">
      <alignment horizontal="right" vertical="center" wrapText="1"/>
    </xf>
    <xf numFmtId="0" fontId="8" fillId="0" borderId="0" xfId="0" applyFont="1"/>
    <xf numFmtId="0" fontId="8" fillId="0" borderId="0" xfId="1" applyFont="1" applyAlignment="1">
      <alignment horizontal="center" vertical="center" wrapText="1"/>
    </xf>
    <xf numFmtId="0" fontId="8" fillId="0" borderId="0" xfId="1" applyFont="1" applyAlignment="1">
      <alignment vertical="center" wrapText="1"/>
    </xf>
    <xf numFmtId="4" fontId="8" fillId="0" borderId="0" xfId="1" applyNumberFormat="1" applyFont="1" applyAlignment="1">
      <alignment vertical="center" wrapText="1"/>
    </xf>
    <xf numFmtId="4" fontId="14" fillId="0" borderId="0" xfId="1" applyNumberFormat="1" applyFont="1" applyAlignment="1">
      <alignment vertical="center" wrapText="1"/>
    </xf>
    <xf numFmtId="0" fontId="8" fillId="0" borderId="0" xfId="1" applyFont="1" applyFill="1" applyAlignment="1">
      <alignment horizontal="center" vertical="center" wrapText="1"/>
    </xf>
    <xf numFmtId="0" fontId="8" fillId="0" borderId="0" xfId="1" applyFont="1" applyAlignment="1">
      <alignment horizontal="right" vertical="center" wrapText="1"/>
    </xf>
    <xf numFmtId="4" fontId="23" fillId="0" borderId="0" xfId="1" applyNumberFormat="1" applyFont="1" applyAlignment="1">
      <alignment vertical="center" wrapText="1"/>
    </xf>
    <xf numFmtId="0" fontId="2" fillId="6" borderId="0" xfId="1" applyFont="1" applyFill="1" applyAlignment="1">
      <alignment vertical="center" wrapText="1"/>
    </xf>
    <xf numFmtId="0" fontId="20"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2" fillId="6" borderId="0" xfId="1" applyFont="1" applyFill="1" applyAlignment="1">
      <alignment horizontal="center" vertical="center" wrapText="1"/>
    </xf>
    <xf numFmtId="0" fontId="2" fillId="6" borderId="0" xfId="1" applyFont="1" applyFill="1" applyAlignment="1">
      <alignment horizontal="left" vertical="center" wrapText="1"/>
    </xf>
    <xf numFmtId="0" fontId="2" fillId="6" borderId="0" xfId="0" applyFont="1" applyFill="1"/>
    <xf numFmtId="0" fontId="2" fillId="6" borderId="0" xfId="0" applyFont="1" applyFill="1" applyAlignment="1">
      <alignment horizontal="center" vertical="center"/>
    </xf>
    <xf numFmtId="0" fontId="20" fillId="6" borderId="23" xfId="1" applyFont="1" applyFill="1" applyBorder="1" applyAlignment="1">
      <alignment vertical="center" wrapText="1"/>
    </xf>
    <xf numFmtId="0" fontId="26" fillId="6" borderId="0" xfId="0" applyFont="1" applyFill="1"/>
    <xf numFmtId="0" fontId="24" fillId="6" borderId="26" xfId="1" applyFont="1" applyFill="1" applyBorder="1" applyAlignment="1">
      <alignment vertical="center" wrapText="1"/>
    </xf>
    <xf numFmtId="0" fontId="20" fillId="6" borderId="17" xfId="0" applyFont="1" applyFill="1" applyBorder="1" applyAlignment="1">
      <alignment horizontal="center" vertical="center" wrapText="1"/>
    </xf>
    <xf numFmtId="0" fontId="2" fillId="6" borderId="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4" fillId="6" borderId="0" xfId="1" applyFont="1" applyFill="1" applyBorder="1" applyAlignment="1">
      <alignment horizontal="center" vertical="center" wrapText="1"/>
    </xf>
    <xf numFmtId="0" fontId="27" fillId="6" borderId="0" xfId="0" applyFont="1" applyFill="1"/>
    <xf numFmtId="0" fontId="29" fillId="6" borderId="0" xfId="0" applyFont="1" applyFill="1"/>
    <xf numFmtId="0" fontId="24" fillId="6" borderId="0" xfId="1" applyFont="1" applyFill="1" applyBorder="1" applyAlignment="1">
      <alignment vertical="center" wrapText="1"/>
    </xf>
    <xf numFmtId="0" fontId="24" fillId="6" borderId="16" xfId="1" applyFont="1" applyFill="1" applyBorder="1" applyAlignment="1">
      <alignment vertical="center" wrapText="1"/>
    </xf>
    <xf numFmtId="0" fontId="20" fillId="6" borderId="26" xfId="0" applyFont="1" applyFill="1" applyBorder="1" applyAlignment="1">
      <alignment horizontal="center" vertical="center" wrapText="1"/>
    </xf>
    <xf numFmtId="164" fontId="26" fillId="6" borderId="4" xfId="4" applyFont="1" applyFill="1" applyBorder="1" applyAlignment="1">
      <alignment horizontal="center" vertical="center" wrapText="1"/>
    </xf>
    <xf numFmtId="0" fontId="24" fillId="6" borderId="28" xfId="1" applyFont="1" applyFill="1" applyBorder="1" applyAlignment="1">
      <alignment horizontal="center" vertical="center" wrapText="1"/>
    </xf>
    <xf numFmtId="0" fontId="24" fillId="6" borderId="0" xfId="1"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36" xfId="2" applyFont="1" applyFill="1" applyBorder="1" applyAlignment="1">
      <alignment horizontal="center" vertical="center" wrapText="1"/>
    </xf>
    <xf numFmtId="167" fontId="2" fillId="6" borderId="0" xfId="1" applyNumberFormat="1" applyFont="1" applyFill="1" applyAlignment="1">
      <alignment horizontal="left" vertical="center" wrapText="1"/>
    </xf>
    <xf numFmtId="0" fontId="26" fillId="6" borderId="32" xfId="2"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 xfId="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31" fillId="6" borderId="9" xfId="2" applyFont="1" applyFill="1" applyBorder="1" applyAlignment="1">
      <alignment horizontal="center" vertical="center" wrapText="1"/>
    </xf>
    <xf numFmtId="14" fontId="31" fillId="6" borderId="9" xfId="2" applyNumberFormat="1" applyFont="1" applyFill="1" applyBorder="1" applyAlignment="1">
      <alignment horizontal="center" vertical="center" wrapText="1"/>
    </xf>
    <xf numFmtId="4" fontId="31" fillId="6" borderId="4" xfId="2" applyNumberFormat="1" applyFont="1" applyFill="1" applyBorder="1" applyAlignment="1">
      <alignment horizontal="center" vertical="center" wrapText="1"/>
    </xf>
    <xf numFmtId="4" fontId="31" fillId="6" borderId="6" xfId="2" applyNumberFormat="1" applyFont="1" applyFill="1" applyBorder="1" applyAlignment="1">
      <alignment horizontal="center" vertical="center" wrapText="1"/>
    </xf>
    <xf numFmtId="4" fontId="31" fillId="6" borderId="1" xfId="2" applyNumberFormat="1" applyFont="1" applyFill="1" applyBorder="1" applyAlignment="1">
      <alignment horizontal="center" vertical="center" wrapText="1"/>
    </xf>
    <xf numFmtId="4" fontId="31" fillId="6" borderId="12" xfId="2" applyNumberFormat="1" applyFont="1" applyFill="1" applyBorder="1" applyAlignment="1">
      <alignment horizontal="center" vertical="center" wrapText="1"/>
    </xf>
    <xf numFmtId="14" fontId="31" fillId="6" borderId="15" xfId="2" applyNumberFormat="1" applyFont="1" applyFill="1" applyBorder="1" applyAlignment="1">
      <alignment horizontal="center" vertical="center" wrapText="1"/>
    </xf>
    <xf numFmtId="0" fontId="31" fillId="6" borderId="11" xfId="2" applyFont="1" applyFill="1" applyBorder="1" applyAlignment="1">
      <alignment horizontal="center" vertical="center" wrapText="1"/>
    </xf>
    <xf numFmtId="164" fontId="31" fillId="6" borderId="4" xfId="4" applyFont="1" applyFill="1" applyBorder="1" applyAlignment="1">
      <alignment horizontal="center" vertical="center" wrapText="1"/>
    </xf>
    <xf numFmtId="164" fontId="31" fillId="6" borderId="1" xfId="4" applyFont="1" applyFill="1" applyBorder="1" applyAlignment="1">
      <alignment horizontal="center" vertical="center" wrapText="1"/>
    </xf>
    <xf numFmtId="14" fontId="31" fillId="6" borderId="1" xfId="2" applyNumberFormat="1" applyFont="1" applyFill="1" applyBorder="1" applyAlignment="1">
      <alignment horizontal="center" vertical="center" wrapText="1"/>
    </xf>
    <xf numFmtId="0" fontId="31" fillId="6" borderId="5" xfId="2" applyFont="1" applyFill="1" applyBorder="1" applyAlignment="1">
      <alignment horizontal="center" vertical="center" wrapText="1"/>
    </xf>
    <xf numFmtId="0" fontId="2" fillId="7" borderId="0" xfId="1" applyFont="1" applyFill="1" applyBorder="1" applyAlignment="1">
      <alignment horizontal="center" vertical="center" wrapText="1"/>
    </xf>
    <xf numFmtId="0" fontId="2" fillId="7" borderId="0" xfId="0" applyFont="1" applyFill="1"/>
    <xf numFmtId="0" fontId="31" fillId="6" borderId="15" xfId="2" applyFont="1" applyFill="1" applyBorder="1" applyAlignment="1">
      <alignment horizontal="center" vertical="center" wrapText="1"/>
    </xf>
    <xf numFmtId="0" fontId="31" fillId="6" borderId="14" xfId="2" applyFont="1" applyFill="1" applyBorder="1" applyAlignment="1">
      <alignment horizontal="center" vertical="center" wrapText="1"/>
    </xf>
    <xf numFmtId="0" fontId="31" fillId="6" borderId="12" xfId="2" applyFont="1" applyFill="1" applyBorder="1" applyAlignment="1">
      <alignment horizontal="center" vertical="center" wrapText="1"/>
    </xf>
    <xf numFmtId="0" fontId="31" fillId="6" borderId="4" xfId="2" applyFont="1" applyFill="1" applyBorder="1" applyAlignment="1">
      <alignment horizontal="center" vertical="center" wrapText="1"/>
    </xf>
    <xf numFmtId="0" fontId="31" fillId="6" borderId="1" xfId="2" applyFont="1" applyFill="1" applyBorder="1" applyAlignment="1">
      <alignment horizontal="center" vertical="center" wrapText="1"/>
    </xf>
    <xf numFmtId="0" fontId="31" fillId="6" borderId="6"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9" xfId="2" applyFont="1" applyFill="1" applyBorder="1" applyAlignment="1">
      <alignment horizontal="center" vertical="center" wrapText="1"/>
    </xf>
    <xf numFmtId="14" fontId="31" fillId="6" borderId="4" xfId="2" applyNumberFormat="1" applyFont="1" applyFill="1" applyBorder="1" applyAlignment="1">
      <alignment horizontal="center" vertical="center" wrapText="1"/>
    </xf>
    <xf numFmtId="14" fontId="31" fillId="6" borderId="6" xfId="2" applyNumberFormat="1" applyFont="1" applyFill="1" applyBorder="1" applyAlignment="1">
      <alignment horizontal="center" vertical="center" wrapText="1"/>
    </xf>
    <xf numFmtId="14" fontId="31" fillId="6" borderId="14" xfId="2" applyNumberFormat="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6" fillId="6" borderId="4" xfId="2" applyNumberFormat="1" applyFont="1" applyFill="1" applyBorder="1" applyAlignment="1">
      <alignment horizontal="left" vertical="center" wrapText="1"/>
    </xf>
    <xf numFmtId="4" fontId="26" fillId="6" borderId="14" xfId="2" applyNumberFormat="1" applyFont="1" applyFill="1" applyBorder="1" applyAlignment="1">
      <alignment horizontal="center" vertical="center" wrapText="1"/>
    </xf>
    <xf numFmtId="0" fontId="26" fillId="6" borderId="4" xfId="2" applyFont="1" applyFill="1" applyBorder="1" applyAlignment="1">
      <alignment horizontal="left" vertical="center" wrapText="1"/>
    </xf>
    <xf numFmtId="4" fontId="26" fillId="6" borderId="11" xfId="2" applyNumberFormat="1" applyFont="1" applyFill="1" applyBorder="1" applyAlignment="1">
      <alignment horizontal="center" vertical="center" wrapText="1"/>
    </xf>
    <xf numFmtId="0" fontId="26" fillId="6" borderId="1" xfId="2" applyFont="1" applyFill="1" applyBorder="1" applyAlignment="1">
      <alignment horizontal="left" vertical="center" wrapText="1"/>
    </xf>
    <xf numFmtId="168" fontId="26" fillId="6" borderId="1" xfId="2" applyNumberFormat="1" applyFont="1" applyFill="1" applyBorder="1" applyAlignment="1">
      <alignment horizontal="center" vertical="center" wrapText="1"/>
    </xf>
    <xf numFmtId="14" fontId="20" fillId="6" borderId="1" xfId="2" applyNumberFormat="1" applyFont="1" applyFill="1" applyBorder="1" applyAlignment="1">
      <alignment horizontal="center" vertical="center" wrapText="1"/>
    </xf>
    <xf numFmtId="4" fontId="26" fillId="6" borderId="3" xfId="2" applyNumberFormat="1"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164" fontId="26" fillId="6" borderId="1" xfId="4" applyFont="1" applyFill="1" applyBorder="1" applyAlignment="1">
      <alignment horizontal="center" vertical="center" wrapText="1"/>
    </xf>
    <xf numFmtId="0" fontId="20" fillId="6" borderId="4" xfId="2" applyFont="1" applyFill="1" applyBorder="1" applyAlignment="1">
      <alignment horizontal="left" vertical="center" wrapText="1"/>
    </xf>
    <xf numFmtId="0" fontId="26" fillId="6" borderId="4" xfId="2" applyFont="1" applyFill="1" applyBorder="1" applyAlignment="1">
      <alignment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0" fontId="32" fillId="6" borderId="1" xfId="2" applyFont="1" applyFill="1" applyBorder="1" applyAlignment="1">
      <alignment horizontal="center" vertical="center" wrapText="1"/>
    </xf>
    <xf numFmtId="164" fontId="32" fillId="6" borderId="1" xfId="4" applyFont="1" applyFill="1" applyBorder="1" applyAlignment="1">
      <alignment horizontal="center" vertical="center" wrapText="1"/>
    </xf>
    <xf numFmtId="14" fontId="32" fillId="6" borderId="1" xfId="2" applyNumberFormat="1" applyFont="1" applyFill="1" applyBorder="1" applyAlignment="1">
      <alignment horizontal="center" vertical="center" wrapText="1"/>
    </xf>
    <xf numFmtId="164" fontId="26" fillId="6" borderId="6" xfId="4" applyFont="1" applyFill="1" applyBorder="1" applyAlignment="1">
      <alignment horizontal="center" vertical="center" wrapText="1"/>
    </xf>
    <xf numFmtId="0" fontId="26" fillId="6" borderId="12" xfId="2" applyNumberFormat="1" applyFont="1" applyFill="1" applyBorder="1" applyAlignment="1">
      <alignment horizontal="left" vertical="center" wrapText="1"/>
    </xf>
    <xf numFmtId="0" fontId="26" fillId="6" borderId="1" xfId="2" applyFont="1" applyFill="1" applyBorder="1" applyAlignment="1">
      <alignment vertical="center" wrapText="1"/>
    </xf>
    <xf numFmtId="4" fontId="26" fillId="6" borderId="6" xfId="0" applyNumberFormat="1" applyFont="1" applyFill="1" applyBorder="1" applyAlignment="1">
      <alignment horizontal="center" vertical="center"/>
    </xf>
    <xf numFmtId="166" fontId="2" fillId="6" borderId="1" xfId="0" applyNumberFormat="1" applyFont="1" applyFill="1" applyBorder="1" applyAlignment="1">
      <alignment horizontal="center" vertical="center"/>
    </xf>
    <xf numFmtId="4" fontId="30" fillId="6" borderId="0" xfId="0" applyNumberFormat="1" applyFont="1" applyFill="1"/>
    <xf numFmtId="4" fontId="26" fillId="6" borderId="1" xfId="1"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164" fontId="26" fillId="6" borderId="3" xfId="4" applyFont="1" applyFill="1" applyBorder="1" applyAlignment="1">
      <alignment horizontal="center" vertical="center" wrapText="1"/>
    </xf>
    <xf numFmtId="0" fontId="26" fillId="6" borderId="6" xfId="1"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49" fontId="26" fillId="6" borderId="6" xfId="2" applyNumberFormat="1" applyFont="1" applyFill="1" applyBorder="1" applyAlignment="1">
      <alignment horizontal="center" vertical="center" wrapText="1"/>
    </xf>
    <xf numFmtId="0" fontId="26" fillId="6" borderId="1" xfId="2" applyNumberFormat="1" applyFont="1" applyFill="1" applyBorder="1" applyAlignment="1">
      <alignment horizontal="left"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0" fontId="26" fillId="6" borderId="6" xfId="2" applyFont="1" applyFill="1" applyBorder="1" applyAlignment="1">
      <alignment vertical="center" wrapText="1"/>
    </xf>
    <xf numFmtId="4" fontId="20" fillId="6" borderId="4" xfId="2" applyNumberFormat="1" applyFont="1" applyFill="1" applyBorder="1" applyAlignment="1">
      <alignment horizontal="center" vertical="center" wrapText="1"/>
    </xf>
    <xf numFmtId="0" fontId="31" fillId="6" borderId="12" xfId="2" applyNumberFormat="1" applyFont="1" applyFill="1" applyBorder="1" applyAlignment="1">
      <alignment vertical="center" wrapText="1"/>
    </xf>
    <xf numFmtId="0" fontId="26" fillId="6" borderId="12" xfId="2" applyFont="1" applyFill="1" applyBorder="1" applyAlignment="1">
      <alignment vertical="center" wrapText="1"/>
    </xf>
    <xf numFmtId="0" fontId="26" fillId="6" borderId="8" xfId="2" applyFont="1" applyFill="1" applyBorder="1" applyAlignment="1">
      <alignment horizontal="center" vertical="center" wrapText="1"/>
    </xf>
    <xf numFmtId="0" fontId="26" fillId="6" borderId="9" xfId="2" applyFont="1" applyFill="1" applyBorder="1" applyAlignment="1">
      <alignment horizontal="center" vertical="center" wrapText="1"/>
    </xf>
    <xf numFmtId="14" fontId="26" fillId="6" borderId="9" xfId="2" applyNumberFormat="1"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0" fontId="26" fillId="6" borderId="10"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3" xfId="2" applyFont="1" applyFill="1" applyBorder="1" applyAlignment="1">
      <alignment horizontal="center" vertical="center" wrapText="1"/>
    </xf>
    <xf numFmtId="49" fontId="26" fillId="0" borderId="11" xfId="0" applyNumberFormat="1" applyFont="1" applyFill="1" applyBorder="1" applyAlignment="1">
      <alignment horizontal="left" vertical="center" wrapText="1"/>
    </xf>
    <xf numFmtId="0" fontId="26" fillId="0" borderId="3" xfId="2" applyFont="1" applyFill="1" applyBorder="1" applyAlignment="1">
      <alignment horizontal="left" vertical="center" wrapText="1"/>
    </xf>
    <xf numFmtId="0" fontId="26" fillId="0" borderId="11" xfId="2" applyFont="1" applyFill="1" applyBorder="1" applyAlignment="1">
      <alignment horizontal="left" vertical="center" wrapText="1"/>
    </xf>
    <xf numFmtId="49" fontId="26" fillId="0" borderId="3" xfId="0" applyNumberFormat="1" applyFont="1" applyFill="1" applyBorder="1" applyAlignment="1">
      <alignment horizontal="left" vertical="center" wrapText="1"/>
    </xf>
    <xf numFmtId="0" fontId="26" fillId="0" borderId="4" xfId="2" applyNumberFormat="1" applyFont="1" applyFill="1" applyBorder="1" applyAlignment="1">
      <alignment horizontal="left" vertical="center" wrapText="1"/>
    </xf>
    <xf numFmtId="0" fontId="26" fillId="0" borderId="4" xfId="2" applyFont="1" applyFill="1" applyBorder="1" applyAlignment="1">
      <alignment horizontal="left" vertical="center" wrapText="1"/>
    </xf>
    <xf numFmtId="0" fontId="26" fillId="0" borderId="4" xfId="2" applyFont="1" applyFill="1" applyBorder="1" applyAlignment="1">
      <alignment horizontal="center" vertical="center" wrapText="1"/>
    </xf>
    <xf numFmtId="49" fontId="26" fillId="0" borderId="1" xfId="2" applyNumberFormat="1" applyFont="1" applyFill="1" applyBorder="1" applyAlignment="1">
      <alignment horizontal="left" vertical="center" wrapText="1"/>
    </xf>
    <xf numFmtId="0" fontId="26" fillId="0" borderId="1" xfId="2" applyFont="1" applyFill="1" applyBorder="1" applyAlignment="1">
      <alignment horizontal="center" vertical="center" wrapText="1"/>
    </xf>
    <xf numFmtId="0" fontId="26" fillId="0" borderId="4" xfId="2" applyNumberFormat="1" applyFont="1" applyFill="1" applyBorder="1" applyAlignment="1">
      <alignment horizontal="left" wrapText="1"/>
    </xf>
    <xf numFmtId="0" fontId="26" fillId="0" borderId="6" xfId="2" applyNumberFormat="1" applyFont="1" applyFill="1" applyBorder="1" applyAlignment="1">
      <alignment vertical="center" wrapText="1"/>
    </xf>
    <xf numFmtId="0" fontId="26" fillId="6" borderId="1" xfId="2" applyNumberFormat="1" applyFont="1" applyFill="1" applyBorder="1" applyAlignment="1">
      <alignment horizontal="center" vertical="center" wrapText="1"/>
    </xf>
    <xf numFmtId="0" fontId="26" fillId="6" borderId="6" xfId="2" applyNumberFormat="1" applyFont="1" applyFill="1" applyBorder="1" applyAlignment="1">
      <alignment horizontal="center" vertical="center" wrapText="1"/>
    </xf>
    <xf numFmtId="0" fontId="26" fillId="6" borderId="12" xfId="2" applyNumberFormat="1" applyFont="1" applyFill="1" applyBorder="1" applyAlignment="1">
      <alignment horizontal="center" vertical="center" wrapText="1"/>
    </xf>
    <xf numFmtId="4" fontId="26" fillId="8" borderId="6" xfId="0" applyNumberFormat="1" applyFont="1" applyFill="1" applyBorder="1" applyAlignment="1">
      <alignment horizontal="center" vertical="center"/>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3" xfId="2" applyFont="1" applyFill="1" applyBorder="1" applyAlignment="1">
      <alignment horizontal="center" vertical="center" wrapText="1"/>
    </xf>
    <xf numFmtId="170" fontId="1" fillId="0" borderId="17" xfId="12" applyNumberFormat="1" applyBorder="1" applyAlignment="1">
      <alignment horizontal="center" vertical="center"/>
    </xf>
    <xf numFmtId="169" fontId="1" fillId="0" borderId="17" xfId="12" applyNumberFormat="1" applyBorder="1" applyAlignment="1">
      <alignment horizontal="center" vertical="center" wrapText="1"/>
    </xf>
    <xf numFmtId="169" fontId="1" fillId="0" borderId="17" xfId="12" applyNumberFormat="1" applyBorder="1" applyAlignment="1">
      <alignment horizontal="center" vertical="center"/>
    </xf>
    <xf numFmtId="0" fontId="33" fillId="0" borderId="4" xfId="2" applyFont="1" applyFill="1" applyBorder="1" applyAlignment="1">
      <alignment horizontal="center" vertical="center" wrapText="1"/>
    </xf>
    <xf numFmtId="169" fontId="1" fillId="0" borderId="17" xfId="12" applyNumberFormat="1" applyBorder="1" applyAlignment="1">
      <alignment horizontal="center" vertical="center"/>
    </xf>
    <xf numFmtId="15" fontId="1" fillId="0" borderId="23" xfId="12" applyNumberFormat="1" applyBorder="1" applyAlignment="1">
      <alignment horizontal="center" vertical="center"/>
    </xf>
    <xf numFmtId="15" fontId="1" fillId="0" borderId="23" xfId="12" applyNumberFormat="1" applyBorder="1" applyAlignment="1">
      <alignment horizontal="center" vertical="center"/>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31" fillId="6" borderId="4" xfId="2" applyFont="1" applyFill="1" applyBorder="1" applyAlignment="1">
      <alignment horizontal="center" vertical="center" wrapText="1"/>
    </xf>
    <xf numFmtId="0" fontId="7" fillId="0" borderId="0" xfId="1" applyFont="1" applyAlignment="1">
      <alignment horizontal="center" vertical="center" wrapText="1"/>
    </xf>
    <xf numFmtId="0" fontId="10" fillId="2" borderId="3"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0" borderId="0" xfId="0" applyFont="1" applyAlignment="1">
      <alignment horizontal="center"/>
    </xf>
    <xf numFmtId="10" fontId="10" fillId="2" borderId="3" xfId="11" applyNumberFormat="1" applyFont="1" applyFill="1" applyBorder="1" applyAlignment="1">
      <alignment horizontal="center" vertical="center" wrapText="1"/>
    </xf>
    <xf numFmtId="10" fontId="10" fillId="2" borderId="11" xfId="11" applyNumberFormat="1"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29"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1"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26" fillId="6" borderId="19" xfId="2" applyFont="1" applyFill="1" applyBorder="1" applyAlignment="1">
      <alignment horizontal="center" vertical="center" wrapText="1"/>
    </xf>
    <xf numFmtId="0" fontId="6" fillId="6" borderId="0" xfId="1" applyFont="1" applyFill="1" applyAlignment="1">
      <alignment horizontal="left" vertical="center" wrapText="1"/>
    </xf>
    <xf numFmtId="0" fontId="31" fillId="6" borderId="4" xfId="2" applyFont="1" applyFill="1" applyBorder="1" applyAlignment="1">
      <alignment horizontal="center" vertical="center" wrapText="1"/>
    </xf>
    <xf numFmtId="0" fontId="31" fillId="6" borderId="6" xfId="2" applyFont="1" applyFill="1" applyBorder="1" applyAlignment="1">
      <alignment horizontal="center" vertical="center" wrapText="1"/>
    </xf>
    <xf numFmtId="14" fontId="31" fillId="6" borderId="4" xfId="2" applyNumberFormat="1" applyFont="1" applyFill="1" applyBorder="1" applyAlignment="1">
      <alignment horizontal="center" vertical="center" wrapText="1"/>
    </xf>
    <xf numFmtId="14" fontId="31" fillId="6" borderId="6" xfId="2" applyNumberFormat="1" applyFont="1" applyFill="1" applyBorder="1" applyAlignment="1">
      <alignment horizontal="center" vertical="center" wrapText="1"/>
    </xf>
    <xf numFmtId="14" fontId="26" fillId="6" borderId="14" xfId="2" applyNumberFormat="1" applyFont="1" applyFill="1" applyBorder="1" applyAlignment="1">
      <alignment horizontal="center" vertical="center" wrapText="1"/>
    </xf>
    <xf numFmtId="0" fontId="31" fillId="6" borderId="14" xfId="2" applyFont="1" applyFill="1" applyBorder="1" applyAlignment="1">
      <alignment horizontal="center" vertical="center" wrapText="1"/>
    </xf>
    <xf numFmtId="14" fontId="31" fillId="6" borderId="14"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1" xfId="2"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21"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31"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0" fillId="6" borderId="24"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25" xfId="0" applyFont="1" applyFill="1" applyBorder="1" applyAlignment="1">
      <alignment horizontal="center" vertical="center" wrapText="1"/>
    </xf>
    <xf numFmtId="0" fontId="20" fillId="6" borderId="18" xfId="0" applyFont="1" applyFill="1" applyBorder="1" applyAlignment="1">
      <alignment horizontal="center" vertical="center" wrapText="1"/>
    </xf>
    <xf numFmtId="0" fontId="20" fillId="6" borderId="25" xfId="1" applyFont="1" applyFill="1" applyBorder="1" applyAlignment="1">
      <alignment horizontal="center" vertical="center" wrapText="1"/>
    </xf>
    <xf numFmtId="0" fontId="20" fillId="6" borderId="18" xfId="1" applyFont="1" applyFill="1" applyBorder="1" applyAlignment="1">
      <alignment horizontal="center" vertical="center" wrapText="1"/>
    </xf>
    <xf numFmtId="0" fontId="24" fillId="6" borderId="24"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24" fillId="6" borderId="23" xfId="1" applyFont="1" applyFill="1" applyBorder="1" applyAlignment="1">
      <alignment horizontal="center" vertical="center" wrapText="1"/>
    </xf>
    <xf numFmtId="0" fontId="31" fillId="6" borderId="12" xfId="2" applyFont="1" applyFill="1" applyBorder="1" applyAlignment="1">
      <alignment horizontal="center" vertical="center" wrapText="1"/>
    </xf>
    <xf numFmtId="0" fontId="8" fillId="0" borderId="21"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4" xfId="1" applyFont="1" applyBorder="1" applyAlignment="1">
      <alignment horizontal="center" vertical="center" wrapText="1"/>
    </xf>
    <xf numFmtId="0" fontId="8" fillId="0" borderId="1" xfId="1" applyFont="1" applyBorder="1" applyAlignment="1">
      <alignment horizontal="center" vertical="center" wrapText="1"/>
    </xf>
    <xf numFmtId="0" fontId="8" fillId="0" borderId="6" xfId="1" applyFont="1" applyBorder="1" applyAlignment="1">
      <alignment horizontal="center" vertical="center" wrapText="1"/>
    </xf>
    <xf numFmtId="0" fontId="8" fillId="0" borderId="4" xfId="1" applyFont="1" applyBorder="1" applyAlignment="1">
      <alignment horizontal="left" vertical="center" wrapText="1"/>
    </xf>
    <xf numFmtId="0" fontId="8" fillId="0" borderId="1" xfId="1" applyFont="1" applyBorder="1" applyAlignment="1">
      <alignment horizontal="left" vertical="center" wrapText="1"/>
    </xf>
    <xf numFmtId="0" fontId="8" fillId="0" borderId="6" xfId="1" applyFont="1" applyBorder="1" applyAlignment="1">
      <alignment horizontal="left" vertical="center" wrapText="1"/>
    </xf>
    <xf numFmtId="4" fontId="8" fillId="0" borderId="15" xfId="1" applyNumberFormat="1" applyFont="1" applyBorder="1" applyAlignment="1">
      <alignment horizontal="right" vertical="center" wrapText="1"/>
    </xf>
    <xf numFmtId="4" fontId="8" fillId="0" borderId="12" xfId="1" applyNumberFormat="1" applyFont="1" applyBorder="1" applyAlignment="1">
      <alignment horizontal="right" vertical="center" wrapText="1"/>
    </xf>
    <xf numFmtId="0" fontId="8" fillId="0" borderId="5" xfId="1" applyFont="1" applyFill="1" applyBorder="1" applyAlignment="1">
      <alignment horizontal="left" vertical="center" wrapText="1"/>
    </xf>
    <xf numFmtId="0" fontId="8" fillId="0" borderId="7" xfId="1" applyFont="1" applyFill="1" applyBorder="1" applyAlignment="1">
      <alignment horizontal="left" vertical="center" wrapText="1"/>
    </xf>
    <xf numFmtId="0" fontId="8" fillId="0" borderId="13" xfId="1" applyFont="1" applyFill="1" applyBorder="1" applyAlignment="1">
      <alignment horizontal="left" vertical="center" wrapText="1"/>
    </xf>
    <xf numFmtId="0" fontId="8" fillId="0" borderId="4" xfId="1" applyFont="1" applyFill="1" applyBorder="1" applyAlignment="1">
      <alignment horizontal="center" vertical="center" wrapText="1"/>
    </xf>
    <xf numFmtId="0" fontId="8" fillId="0" borderId="6" xfId="1" applyFont="1" applyFill="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20" fillId="0" borderId="0" xfId="1" applyFont="1" applyAlignment="1">
      <alignment horizontal="center" vertical="center" wrapText="1"/>
    </xf>
    <xf numFmtId="0" fontId="24" fillId="0" borderId="0" xfId="1" applyFont="1" applyAlignment="1">
      <alignment horizontal="center" vertical="center" wrapText="1"/>
    </xf>
    <xf numFmtId="0" fontId="6" fillId="2" borderId="27" xfId="1" applyFont="1" applyFill="1" applyBorder="1" applyAlignment="1">
      <alignment horizontal="center" vertical="center" wrapText="1"/>
    </xf>
    <xf numFmtId="4" fontId="8" fillId="0" borderId="14" xfId="1" applyNumberFormat="1" applyFont="1" applyBorder="1" applyAlignment="1">
      <alignment horizontal="right" vertical="center" wrapText="1"/>
    </xf>
    <xf numFmtId="0" fontId="8" fillId="0" borderId="5" xfId="1" applyFont="1" applyBorder="1" applyAlignment="1">
      <alignment horizontal="left" vertical="center" wrapText="1"/>
    </xf>
    <xf numFmtId="0" fontId="8" fillId="0" borderId="7" xfId="1" applyFont="1" applyBorder="1" applyAlignment="1">
      <alignment horizontal="left" vertical="center" wrapText="1"/>
    </xf>
    <xf numFmtId="0" fontId="6" fillId="5" borderId="27" xfId="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1" xfId="1" applyFont="1" applyBorder="1" applyAlignment="1">
      <alignment horizontal="center" vertical="center" wrapText="1"/>
    </xf>
    <xf numFmtId="4" fontId="22" fillId="0" borderId="15" xfId="1" applyNumberFormat="1" applyFont="1" applyBorder="1" applyAlignment="1">
      <alignment horizontal="right" vertical="center" wrapText="1"/>
    </xf>
    <xf numFmtId="4" fontId="22" fillId="0" borderId="14" xfId="1" applyNumberFormat="1" applyFont="1" applyBorder="1" applyAlignment="1">
      <alignment horizontal="right" vertical="center" wrapText="1"/>
    </xf>
    <xf numFmtId="4" fontId="22" fillId="0" borderId="12" xfId="1" applyNumberFormat="1" applyFont="1" applyBorder="1" applyAlignment="1">
      <alignment horizontal="right" vertical="center" wrapText="1"/>
    </xf>
    <xf numFmtId="0" fontId="8" fillId="0" borderId="11" xfId="1" applyFont="1" applyBorder="1" applyAlignment="1">
      <alignment horizontal="left" vertical="center" wrapText="1"/>
    </xf>
    <xf numFmtId="4" fontId="8" fillId="0" borderId="4" xfId="1" applyNumberFormat="1" applyFont="1" applyBorder="1" applyAlignment="1">
      <alignment horizontal="center" vertical="center" wrapText="1"/>
    </xf>
    <xf numFmtId="4" fontId="8" fillId="0" borderId="1" xfId="1" applyNumberFormat="1" applyFont="1" applyBorder="1" applyAlignment="1">
      <alignment horizontal="center" vertical="center" wrapText="1"/>
    </xf>
    <xf numFmtId="4" fontId="8" fillId="0" borderId="6" xfId="1" applyNumberFormat="1" applyFont="1" applyBorder="1" applyAlignment="1">
      <alignment horizontal="center" vertical="center" wrapText="1"/>
    </xf>
    <xf numFmtId="14" fontId="26" fillId="6" borderId="4" xfId="2" applyNumberFormat="1" applyFont="1" applyFill="1" applyBorder="1" applyAlignment="1">
      <alignment horizontal="left" vertical="center" wrapText="1"/>
    </xf>
    <xf numFmtId="4" fontId="34" fillId="9" borderId="1" xfId="2" applyNumberFormat="1" applyFont="1" applyFill="1" applyBorder="1" applyAlignment="1">
      <alignment horizontal="justify" vertical="center" wrapText="1"/>
    </xf>
    <xf numFmtId="4" fontId="34" fillId="0" borderId="12" xfId="2" applyNumberFormat="1" applyFont="1" applyBorder="1" applyAlignment="1">
      <alignment horizontal="justify" vertical="center" wrapText="1"/>
    </xf>
    <xf numFmtId="0" fontId="26" fillId="0" borderId="4" xfId="2" applyFont="1" applyBorder="1" applyAlignment="1">
      <alignment horizontal="justify" vertical="center" wrapText="1"/>
    </xf>
    <xf numFmtId="0" fontId="26" fillId="0" borderId="1" xfId="2" applyFont="1" applyBorder="1" applyAlignment="1">
      <alignment horizontal="justify" vertical="center" wrapText="1"/>
    </xf>
    <xf numFmtId="0" fontId="26" fillId="0" borderId="1" xfId="2" applyFont="1" applyBorder="1" applyAlignment="1">
      <alignment horizontal="center" vertical="center" wrapText="1"/>
    </xf>
    <xf numFmtId="0" fontId="26" fillId="6" borderId="4" xfId="2" applyFont="1" applyFill="1" applyBorder="1" applyAlignment="1">
      <alignment horizontal="justify" vertical="center" wrapText="1"/>
    </xf>
    <xf numFmtId="44" fontId="26" fillId="6" borderId="4" xfId="2" applyNumberFormat="1" applyFont="1" applyFill="1" applyBorder="1" applyAlignment="1">
      <alignment horizontal="center" vertical="center" wrapText="1"/>
    </xf>
    <xf numFmtId="0" fontId="26" fillId="6" borderId="1" xfId="2" applyFont="1" applyFill="1" applyBorder="1" applyAlignment="1">
      <alignment horizontal="justify" vertical="center" wrapText="1"/>
    </xf>
    <xf numFmtId="0" fontId="36" fillId="6" borderId="1" xfId="2" applyFont="1" applyFill="1" applyBorder="1" applyAlignment="1">
      <alignment horizontal="justify" vertical="center" wrapText="1"/>
    </xf>
    <xf numFmtId="44" fontId="26" fillId="6" borderId="1" xfId="2" applyNumberFormat="1" applyFont="1" applyFill="1" applyBorder="1" applyAlignment="1">
      <alignment horizontal="center" vertical="center" wrapText="1"/>
    </xf>
    <xf numFmtId="0" fontId="26" fillId="6" borderId="12" xfId="2" applyFont="1" applyFill="1" applyBorder="1" applyAlignment="1">
      <alignment horizontal="justify" vertical="center" wrapText="1"/>
    </xf>
    <xf numFmtId="0" fontId="37" fillId="6" borderId="12" xfId="2" applyFont="1" applyFill="1" applyBorder="1" applyAlignment="1">
      <alignment horizontal="justify" vertical="center" wrapText="1"/>
    </xf>
    <xf numFmtId="44" fontId="26" fillId="6" borderId="12" xfId="2" applyNumberFormat="1" applyFont="1" applyFill="1" applyBorder="1" applyAlignment="1">
      <alignment horizontal="center" vertical="center" wrapText="1"/>
    </xf>
    <xf numFmtId="0" fontId="26" fillId="6" borderId="14" xfId="2" applyFont="1" applyFill="1" applyBorder="1" applyAlignment="1">
      <alignment horizontal="justify" vertical="center" wrapText="1"/>
    </xf>
    <xf numFmtId="0" fontId="37" fillId="6" borderId="14" xfId="2" applyFont="1" applyFill="1" applyBorder="1" applyAlignment="1">
      <alignment horizontal="justify" vertical="center" wrapText="1"/>
    </xf>
    <xf numFmtId="0" fontId="26" fillId="6" borderId="9" xfId="2" applyFont="1" applyFill="1" applyBorder="1" applyAlignment="1">
      <alignment horizontal="justify" vertical="center" wrapText="1"/>
    </xf>
    <xf numFmtId="0" fontId="37" fillId="6" borderId="9" xfId="2" applyFont="1" applyFill="1" applyBorder="1" applyAlignment="1">
      <alignment horizontal="justify" vertical="center" wrapText="1"/>
    </xf>
    <xf numFmtId="0" fontId="26" fillId="0" borderId="11" xfId="2" applyFont="1" applyBorder="1" applyAlignment="1">
      <alignment horizontal="justify" vertical="center" wrapText="1"/>
    </xf>
    <xf numFmtId="0" fontId="26" fillId="0" borderId="11" xfId="2" applyFont="1" applyBorder="1" applyAlignment="1">
      <alignment horizontal="center" vertical="center" wrapText="1"/>
    </xf>
    <xf numFmtId="0" fontId="26" fillId="6" borderId="11" xfId="2" applyFont="1" applyFill="1" applyBorder="1" applyAlignment="1">
      <alignment horizontal="justify" vertical="center" wrapText="1"/>
    </xf>
    <xf numFmtId="49" fontId="26" fillId="6" borderId="11" xfId="2" applyNumberFormat="1" applyFont="1" applyFill="1" applyBorder="1" applyAlignment="1">
      <alignment horizontal="justify" vertical="center" wrapText="1"/>
    </xf>
    <xf numFmtId="44" fontId="26" fillId="6" borderId="11" xfId="4" applyNumberFormat="1" applyFont="1" applyFill="1" applyBorder="1" applyAlignment="1">
      <alignment horizontal="center" vertical="center" wrapText="1"/>
    </xf>
    <xf numFmtId="44" fontId="26" fillId="6" borderId="1" xfId="4" applyNumberFormat="1" applyFont="1" applyFill="1" applyBorder="1" applyAlignment="1">
      <alignment horizontal="center" vertical="center" wrapText="1"/>
    </xf>
    <xf numFmtId="44" fontId="26" fillId="6" borderId="12" xfId="4" applyNumberFormat="1" applyFont="1" applyFill="1" applyBorder="1" applyAlignment="1">
      <alignment horizontal="center" vertical="center" wrapText="1"/>
    </xf>
    <xf numFmtId="49" fontId="26" fillId="6" borderId="11" xfId="0" applyNumberFormat="1" applyFont="1" applyFill="1" applyBorder="1" applyAlignment="1">
      <alignment horizontal="justify" vertical="center" wrapText="1"/>
    </xf>
    <xf numFmtId="0" fontId="26" fillId="6" borderId="3" xfId="2" applyFont="1" applyFill="1" applyBorder="1" applyAlignment="1">
      <alignment horizontal="justify" vertical="center" wrapText="1"/>
    </xf>
    <xf numFmtId="0" fontId="26" fillId="0" borderId="15" xfId="2" applyFont="1" applyBorder="1" applyAlignment="1">
      <alignment horizontal="justify" vertical="center" wrapText="1"/>
    </xf>
    <xf numFmtId="0" fontId="26" fillId="0" borderId="15" xfId="2" applyFont="1" applyBorder="1" applyAlignment="1">
      <alignment horizontal="center" vertical="center" wrapText="1"/>
    </xf>
    <xf numFmtId="0" fontId="26" fillId="9" borderId="15" xfId="2" applyFont="1" applyFill="1" applyBorder="1" applyAlignment="1">
      <alignment horizontal="center" vertical="center" wrapText="1"/>
    </xf>
    <xf numFmtId="44" fontId="26" fillId="0" borderId="15" xfId="4" applyNumberFormat="1" applyFont="1" applyFill="1" applyBorder="1" applyAlignment="1">
      <alignment horizontal="center" vertical="center" wrapText="1"/>
    </xf>
    <xf numFmtId="49" fontId="26" fillId="0" borderId="6" xfId="2" applyNumberFormat="1" applyFont="1" applyBorder="1" applyAlignment="1">
      <alignment horizontal="justify" vertical="center" wrapText="1"/>
    </xf>
    <xf numFmtId="0" fontId="26" fillId="0" borderId="6" xfId="2" applyFont="1" applyBorder="1" applyAlignment="1">
      <alignment horizontal="center" vertical="center" wrapText="1"/>
    </xf>
    <xf numFmtId="0" fontId="26" fillId="9" borderId="6" xfId="2" applyFont="1" applyFill="1" applyBorder="1" applyAlignment="1">
      <alignment horizontal="center" vertical="center" wrapText="1"/>
    </xf>
    <xf numFmtId="44" fontId="26" fillId="0" borderId="6" xfId="2" applyNumberFormat="1" applyFont="1" applyBorder="1" applyAlignment="1">
      <alignment horizontal="center" vertical="center" wrapText="1"/>
    </xf>
    <xf numFmtId="4" fontId="26" fillId="0" borderId="15" xfId="2" applyNumberFormat="1" applyFont="1" applyBorder="1" applyAlignment="1">
      <alignment horizontal="center" vertical="center" wrapText="1"/>
    </xf>
    <xf numFmtId="0" fontId="26" fillId="6" borderId="6" xfId="2" applyFont="1" applyFill="1" applyBorder="1" applyAlignment="1">
      <alignment horizontal="justify" vertical="center" wrapText="1"/>
    </xf>
    <xf numFmtId="0" fontId="36" fillId="9" borderId="4" xfId="2" applyFont="1" applyFill="1" applyBorder="1" applyAlignment="1">
      <alignment horizontal="center" vertical="center" wrapText="1"/>
    </xf>
    <xf numFmtId="0" fontId="36" fillId="9" borderId="1" xfId="2" applyFont="1" applyFill="1" applyBorder="1" applyAlignment="1">
      <alignment horizontal="center" vertical="center" wrapText="1"/>
    </xf>
    <xf numFmtId="0" fontId="36" fillId="6" borderId="4" xfId="2" applyFont="1" applyFill="1" applyBorder="1" applyAlignment="1">
      <alignment horizontal="center" vertical="center" wrapText="1"/>
    </xf>
    <xf numFmtId="0" fontId="36" fillId="6" borderId="1" xfId="2" applyFont="1" applyFill="1" applyBorder="1" applyAlignment="1">
      <alignment horizontal="center" vertical="center" wrapText="1"/>
    </xf>
    <xf numFmtId="0" fontId="36" fillId="6" borderId="14" xfId="2" applyFont="1" applyFill="1" applyBorder="1" applyAlignment="1">
      <alignment horizontal="center" vertical="center" wrapText="1"/>
    </xf>
    <xf numFmtId="0" fontId="26" fillId="6" borderId="9" xfId="2" applyFont="1" applyFill="1" applyBorder="1" applyAlignment="1">
      <alignment horizontal="left" vertical="center" wrapText="1"/>
    </xf>
    <xf numFmtId="0" fontId="26" fillId="0" borderId="9" xfId="2" applyFont="1" applyFill="1" applyBorder="1" applyAlignment="1">
      <alignment horizontal="left" vertical="center" wrapText="1"/>
    </xf>
    <xf numFmtId="0" fontId="26" fillId="0" borderId="9" xfId="2" applyFont="1" applyFill="1" applyBorder="1" applyAlignment="1">
      <alignment horizontal="justify" vertical="center" wrapText="1"/>
    </xf>
    <xf numFmtId="0" fontId="26" fillId="0" borderId="4" xfId="2" applyFont="1" applyBorder="1" applyAlignment="1">
      <alignment horizontal="left" vertical="center" wrapText="1"/>
    </xf>
    <xf numFmtId="0" fontId="36" fillId="9" borderId="11" xfId="2" applyFont="1" applyFill="1" applyBorder="1" applyAlignment="1">
      <alignment horizontal="center" vertical="center" wrapText="1"/>
    </xf>
    <xf numFmtId="0" fontId="36" fillId="9" borderId="15" xfId="2" applyFont="1" applyFill="1" applyBorder="1" applyAlignment="1">
      <alignment horizontal="center" vertical="center" wrapText="1"/>
    </xf>
    <xf numFmtId="0" fontId="26" fillId="0" borderId="6" xfId="2" applyFont="1" applyBorder="1" applyAlignment="1">
      <alignment horizontal="justify" vertical="center" wrapText="1"/>
    </xf>
    <xf numFmtId="0" fontId="36" fillId="9" borderId="12" xfId="2" applyFont="1" applyFill="1" applyBorder="1" applyAlignment="1">
      <alignment horizontal="center" vertical="center" wrapText="1"/>
    </xf>
    <xf numFmtId="49" fontId="26" fillId="0" borderId="4" xfId="2" applyNumberFormat="1" applyFont="1" applyBorder="1" applyAlignment="1">
      <alignment horizontal="left" vertical="center" wrapText="1"/>
    </xf>
    <xf numFmtId="49" fontId="26" fillId="0" borderId="6" xfId="2" applyNumberFormat="1" applyFont="1" applyBorder="1" applyAlignment="1">
      <alignment horizontal="left" vertical="center" wrapText="1"/>
    </xf>
    <xf numFmtId="0" fontId="26" fillId="0" borderId="6" xfId="2" applyFont="1" applyBorder="1" applyAlignment="1">
      <alignment horizontal="left" vertical="center" wrapText="1"/>
    </xf>
    <xf numFmtId="0" fontId="26" fillId="0" borderId="4" xfId="2" applyFont="1" applyBorder="1" applyAlignment="1">
      <alignment horizontal="left" wrapText="1"/>
    </xf>
    <xf numFmtId="0" fontId="26" fillId="0" borderId="6" xfId="2" applyFont="1" applyBorder="1" applyAlignment="1">
      <alignment vertical="center" wrapText="1"/>
    </xf>
    <xf numFmtId="0" fontId="26" fillId="0" borderId="4" xfId="2" applyFont="1" applyBorder="1" applyAlignment="1">
      <alignment vertical="center" wrapText="1"/>
    </xf>
    <xf numFmtId="0" fontId="26" fillId="6" borderId="12" xfId="2" applyFont="1" applyFill="1" applyBorder="1" applyAlignment="1">
      <alignment horizontal="left" vertical="center" wrapText="1"/>
    </xf>
  </cellXfs>
  <cellStyles count="13">
    <cellStyle name="Cancel" xfId="1" xr:uid="{00000000-0005-0000-0000-000000000000}"/>
    <cellStyle name="Cancel 2" xfId="2" xr:uid="{00000000-0005-0000-0000-000001000000}"/>
    <cellStyle name="Euro" xfId="3" xr:uid="{00000000-0005-0000-0000-000002000000}"/>
    <cellStyle name="Millares" xfId="4" builtinId="3"/>
    <cellStyle name="Millares 2" xfId="5" xr:uid="{00000000-0005-0000-0000-000004000000}"/>
    <cellStyle name="Millares 3" xfId="6" xr:uid="{00000000-0005-0000-0000-000005000000}"/>
    <cellStyle name="Normal" xfId="0" builtinId="0"/>
    <cellStyle name="Normal 2" xfId="7" xr:uid="{00000000-0005-0000-0000-000007000000}"/>
    <cellStyle name="Normal 3" xfId="8" xr:uid="{00000000-0005-0000-0000-000008000000}"/>
    <cellStyle name="Normal 4" xfId="12" xr:uid="{00000000-0005-0000-0000-000009000000}"/>
    <cellStyle name="Normal 6" xfId="9" xr:uid="{00000000-0005-0000-0000-00000A000000}"/>
    <cellStyle name="Normal 6 2" xfId="10" xr:uid="{00000000-0005-0000-0000-00000B00000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40821</xdr:colOff>
      <xdr:row>0</xdr:row>
      <xdr:rowOff>0</xdr:rowOff>
    </xdr:from>
    <xdr:to>
      <xdr:col>4</xdr:col>
      <xdr:colOff>40821</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821" y="0"/>
          <a:ext cx="1796143"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2"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278"/>
      <c r="C2" s="278"/>
      <c r="D2" s="278"/>
      <c r="E2" s="278"/>
      <c r="F2" s="278"/>
      <c r="G2" s="278"/>
      <c r="H2"/>
      <c r="I2" s="9"/>
      <c r="J2" s="9"/>
    </row>
    <row r="3" spans="2:11" ht="21.75" customHeight="1" x14ac:dyDescent="0.2">
      <c r="B3" s="278" t="s">
        <v>287</v>
      </c>
      <c r="C3" s="278"/>
      <c r="D3" s="278"/>
      <c r="E3" s="278"/>
      <c r="F3" s="278"/>
      <c r="G3" s="278"/>
      <c r="H3" s="278"/>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278" t="s">
        <v>260</v>
      </c>
      <c r="C41" s="278"/>
      <c r="D41" s="278"/>
      <c r="E41" s="278"/>
      <c r="F41" s="278"/>
      <c r="G41" s="278"/>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2"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281" t="s">
        <v>69</v>
      </c>
      <c r="C2" s="281"/>
      <c r="D2" s="281"/>
      <c r="E2" s="281"/>
      <c r="F2" s="281"/>
      <c r="G2" s="281"/>
      <c r="H2" s="281"/>
    </row>
    <row r="3" spans="2:10" x14ac:dyDescent="0.2">
      <c r="C3" s="9"/>
    </row>
    <row r="4" spans="2:10" ht="18" customHeight="1" x14ac:dyDescent="0.2">
      <c r="B4" s="279" t="s">
        <v>70</v>
      </c>
      <c r="C4" s="279" t="s">
        <v>54</v>
      </c>
      <c r="D4" s="279" t="s">
        <v>127</v>
      </c>
      <c r="E4" s="279" t="s">
        <v>126</v>
      </c>
      <c r="F4" s="26"/>
      <c r="G4" s="279" t="s">
        <v>90</v>
      </c>
      <c r="H4" s="282" t="s">
        <v>75</v>
      </c>
      <c r="J4" s="279"/>
    </row>
    <row r="5" spans="2:10" ht="18" customHeight="1" x14ac:dyDescent="0.2">
      <c r="B5" s="280"/>
      <c r="C5" s="280"/>
      <c r="D5" s="280" t="s">
        <v>58</v>
      </c>
      <c r="E5" s="280"/>
      <c r="F5" s="19" t="s">
        <v>74</v>
      </c>
      <c r="G5" s="280"/>
      <c r="H5" s="283"/>
      <c r="J5" s="280"/>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3"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11"/>
  <sheetViews>
    <sheetView tabSelected="1" view="pageBreakPreview" topLeftCell="A5" zoomScale="60" zoomScaleNormal="75" workbookViewId="0">
      <pane ySplit="1" topLeftCell="A106" activePane="bottomLeft" state="frozen"/>
      <selection activeCell="A5" sqref="A5"/>
      <selection pane="bottomLeft" activeCell="E4" sqref="E1:E1048576"/>
    </sheetView>
  </sheetViews>
  <sheetFormatPr baseColWidth="10" defaultColWidth="11.42578125" defaultRowHeight="12.75" x14ac:dyDescent="0.2"/>
  <cols>
    <col min="1" max="1" width="4" style="122" customWidth="1"/>
    <col min="2" max="2" width="11.7109375" style="120" customWidth="1"/>
    <col min="3" max="3" width="13.7109375" style="120" hidden="1" customWidth="1"/>
    <col min="4" max="4" width="21.140625" style="120" hidden="1" customWidth="1"/>
    <col min="5" max="5" width="41.42578125" style="115" customWidth="1"/>
    <col min="6" max="6" width="24.140625" style="120" customWidth="1"/>
    <col min="7" max="7" width="23.5703125" style="115" hidden="1" customWidth="1"/>
    <col min="8" max="8" width="58.7109375" style="120" customWidth="1"/>
    <col min="9" max="9" width="47.28515625" style="121" customWidth="1"/>
    <col min="10" max="10" width="23.5703125" style="120" customWidth="1"/>
    <col min="11" max="11" width="21.140625" style="120" customWidth="1"/>
    <col min="12" max="12" width="29.85546875" style="120" customWidth="1"/>
    <col min="13" max="13" width="18.140625" style="120" customWidth="1"/>
    <col min="14" max="14" width="22.85546875" style="120" customWidth="1"/>
    <col min="15" max="15" width="48.7109375" style="123" customWidth="1"/>
    <col min="16" max="16" width="31.85546875" style="123" customWidth="1"/>
    <col min="17" max="17" width="38.42578125" style="123" customWidth="1"/>
    <col min="18" max="18" width="33.5703125" style="122" customWidth="1"/>
    <col min="19" max="16384" width="11.42578125" style="122"/>
  </cols>
  <sheetData>
    <row r="1" spans="1:19" ht="27.75" hidden="1" customHeight="1" x14ac:dyDescent="0.2">
      <c r="H1" s="120">
        <v>100</v>
      </c>
      <c r="I1" s="149">
        <f>H1-2.82</f>
        <v>97.18</v>
      </c>
    </row>
    <row r="2" spans="1:19" ht="20.25" hidden="1" customHeight="1" x14ac:dyDescent="0.2"/>
    <row r="3" spans="1:19" s="125" customFormat="1" ht="28.5" hidden="1" customHeight="1" thickBot="1" x14ac:dyDescent="0.25">
      <c r="B3" s="328" t="s">
        <v>436</v>
      </c>
      <c r="C3" s="329"/>
      <c r="D3" s="329"/>
      <c r="E3" s="329"/>
      <c r="F3" s="329"/>
      <c r="G3" s="329"/>
      <c r="H3" s="330"/>
      <c r="I3" s="116"/>
      <c r="J3" s="116"/>
      <c r="K3" s="116"/>
      <c r="L3" s="116"/>
      <c r="M3" s="116"/>
      <c r="N3" s="116"/>
      <c r="O3" s="116"/>
      <c r="P3" s="116"/>
      <c r="Q3" s="124"/>
    </row>
    <row r="4" spans="1:19" s="125" customFormat="1" ht="47.25" hidden="1" customHeight="1" thickBot="1" x14ac:dyDescent="0.25">
      <c r="A4" s="126"/>
      <c r="B4" s="326" t="s">
        <v>23</v>
      </c>
      <c r="C4" s="326" t="s">
        <v>302</v>
      </c>
      <c r="D4" s="326" t="s">
        <v>301</v>
      </c>
      <c r="E4" s="326" t="s">
        <v>300</v>
      </c>
      <c r="F4" s="326" t="s">
        <v>299</v>
      </c>
      <c r="G4" s="326" t="s">
        <v>421</v>
      </c>
      <c r="H4" s="326" t="s">
        <v>298</v>
      </c>
      <c r="I4" s="324" t="s">
        <v>289</v>
      </c>
      <c r="J4" s="321" t="s">
        <v>290</v>
      </c>
      <c r="K4" s="322"/>
      <c r="L4" s="322"/>
      <c r="M4" s="322"/>
      <c r="N4" s="323"/>
      <c r="O4" s="127" t="s">
        <v>303</v>
      </c>
      <c r="P4" s="127" t="s">
        <v>291</v>
      </c>
      <c r="Q4" s="127" t="s">
        <v>292</v>
      </c>
    </row>
    <row r="5" spans="1:19" s="125" customFormat="1" ht="81.75" customHeight="1" thickBot="1" x14ac:dyDescent="0.25">
      <c r="A5" s="126"/>
      <c r="B5" s="327"/>
      <c r="C5" s="327"/>
      <c r="D5" s="327"/>
      <c r="E5" s="327"/>
      <c r="F5" s="327"/>
      <c r="G5" s="327"/>
      <c r="H5" s="327"/>
      <c r="I5" s="325"/>
      <c r="J5" s="137" t="s">
        <v>293</v>
      </c>
      <c r="K5" s="137" t="s">
        <v>294</v>
      </c>
      <c r="L5" s="137" t="s">
        <v>295</v>
      </c>
      <c r="M5" s="137" t="s">
        <v>296</v>
      </c>
      <c r="N5" s="137" t="s">
        <v>297</v>
      </c>
      <c r="O5" s="191" t="s">
        <v>303</v>
      </c>
      <c r="P5" s="191" t="s">
        <v>291</v>
      </c>
      <c r="Q5" s="191" t="s">
        <v>292</v>
      </c>
    </row>
    <row r="6" spans="1:19" ht="172.5" customHeight="1" thickBot="1" x14ac:dyDescent="0.25">
      <c r="A6" s="135"/>
      <c r="B6" s="299">
        <v>1</v>
      </c>
      <c r="C6" s="290">
        <v>211309</v>
      </c>
      <c r="D6" s="293">
        <v>41156</v>
      </c>
      <c r="E6" s="290" t="s">
        <v>9</v>
      </c>
      <c r="F6" s="238" t="s">
        <v>95</v>
      </c>
      <c r="G6" s="117">
        <v>0</v>
      </c>
      <c r="H6" s="194" t="s">
        <v>370</v>
      </c>
      <c r="I6" s="194" t="s">
        <v>493</v>
      </c>
      <c r="J6" s="179" t="s">
        <v>371</v>
      </c>
      <c r="K6" s="179" t="s">
        <v>372</v>
      </c>
      <c r="L6" s="117">
        <v>162000</v>
      </c>
      <c r="M6" s="179" t="s">
        <v>373</v>
      </c>
      <c r="N6" s="186"/>
      <c r="O6" s="179"/>
      <c r="P6" s="179"/>
      <c r="Q6" s="129"/>
    </row>
    <row r="7" spans="1:19" ht="207" customHeight="1" thickBot="1" x14ac:dyDescent="0.25">
      <c r="A7" s="135"/>
      <c r="B7" s="301"/>
      <c r="C7" s="291"/>
      <c r="D7" s="294"/>
      <c r="E7" s="291"/>
      <c r="F7" s="242" t="s">
        <v>72</v>
      </c>
      <c r="G7" s="119">
        <v>0</v>
      </c>
      <c r="H7" s="194" t="s">
        <v>489</v>
      </c>
      <c r="I7" s="194" t="s">
        <v>441</v>
      </c>
      <c r="J7" s="194" t="s">
        <v>490</v>
      </c>
      <c r="K7" s="194"/>
      <c r="L7" s="194">
        <v>8342317.4299999997</v>
      </c>
      <c r="M7" s="194" t="s">
        <v>491</v>
      </c>
      <c r="N7" s="366">
        <v>43400</v>
      </c>
      <c r="O7" s="194" t="s">
        <v>492</v>
      </c>
      <c r="P7" s="180"/>
      <c r="Q7" s="130"/>
    </row>
    <row r="8" spans="1:19" ht="144" customHeight="1" thickBot="1" x14ac:dyDescent="0.25">
      <c r="A8" s="135"/>
      <c r="B8" s="312"/>
      <c r="C8" s="310"/>
      <c r="D8" s="311"/>
      <c r="E8" s="310"/>
      <c r="F8" s="243" t="s">
        <v>399</v>
      </c>
      <c r="G8" s="199">
        <v>70000</v>
      </c>
      <c r="H8" s="194" t="s">
        <v>494</v>
      </c>
      <c r="I8" s="194" t="s">
        <v>497</v>
      </c>
      <c r="J8" s="194"/>
      <c r="K8" s="194" t="s">
        <v>371</v>
      </c>
      <c r="L8" s="194">
        <v>1164239.82</v>
      </c>
      <c r="M8" s="194"/>
      <c r="N8" s="366">
        <v>43400</v>
      </c>
      <c r="O8" s="194"/>
      <c r="P8" s="194"/>
      <c r="Q8" s="194"/>
      <c r="R8" s="194"/>
      <c r="S8" s="194"/>
    </row>
    <row r="9" spans="1:19" s="172" customFormat="1" ht="165.75" customHeight="1" thickBot="1" x14ac:dyDescent="0.25">
      <c r="A9" s="135"/>
      <c r="B9" s="300"/>
      <c r="C9" s="292"/>
      <c r="D9" s="295"/>
      <c r="E9" s="292"/>
      <c r="F9" s="239" t="s">
        <v>288</v>
      </c>
      <c r="G9" s="215">
        <v>1255694</v>
      </c>
      <c r="H9" s="194" t="s">
        <v>495</v>
      </c>
      <c r="I9" s="194" t="s">
        <v>496</v>
      </c>
      <c r="J9" s="178"/>
      <c r="K9" s="178"/>
      <c r="L9" s="162"/>
      <c r="M9" s="178">
        <v>749</v>
      </c>
      <c r="N9" s="178"/>
      <c r="O9" s="181"/>
      <c r="P9" s="181"/>
      <c r="Q9" s="131"/>
      <c r="R9" s="171"/>
    </row>
    <row r="10" spans="1:19" ht="123" customHeight="1" thickBot="1" x14ac:dyDescent="0.25">
      <c r="A10" s="135"/>
      <c r="B10" s="299">
        <v>2</v>
      </c>
      <c r="C10" s="290">
        <v>237720</v>
      </c>
      <c r="D10" s="293">
        <v>41421</v>
      </c>
      <c r="E10" s="290" t="s">
        <v>10</v>
      </c>
      <c r="F10" s="238" t="s">
        <v>95</v>
      </c>
      <c r="G10" s="117">
        <v>0</v>
      </c>
      <c r="H10" s="194" t="s">
        <v>370</v>
      </c>
      <c r="I10" s="194" t="s">
        <v>376</v>
      </c>
      <c r="J10" s="179" t="s">
        <v>374</v>
      </c>
      <c r="K10" s="179" t="s">
        <v>372</v>
      </c>
      <c r="L10" s="117">
        <v>275000</v>
      </c>
      <c r="M10" s="179" t="s">
        <v>373</v>
      </c>
      <c r="N10" s="182" t="s">
        <v>375</v>
      </c>
      <c r="O10" s="179"/>
      <c r="P10" s="179"/>
      <c r="Q10" s="129"/>
      <c r="R10" s="128"/>
    </row>
    <row r="11" spans="1:19" ht="216" customHeight="1" thickBot="1" x14ac:dyDescent="0.25">
      <c r="A11" s="135"/>
      <c r="B11" s="301"/>
      <c r="C11" s="291"/>
      <c r="D11" s="294"/>
      <c r="E11" s="291"/>
      <c r="F11" s="242" t="s">
        <v>72</v>
      </c>
      <c r="G11" s="119">
        <v>1467491.49</v>
      </c>
      <c r="H11" s="194" t="s">
        <v>498</v>
      </c>
      <c r="I11" s="194" t="s">
        <v>499</v>
      </c>
      <c r="J11" s="194" t="s">
        <v>500</v>
      </c>
      <c r="K11" s="194"/>
      <c r="L11" s="194">
        <v>18514392.77</v>
      </c>
      <c r="M11" s="194" t="s">
        <v>507</v>
      </c>
      <c r="N11" s="366">
        <v>43520</v>
      </c>
      <c r="O11" s="194" t="s">
        <v>506</v>
      </c>
      <c r="P11" s="180"/>
      <c r="Q11" s="130"/>
      <c r="R11" s="128"/>
    </row>
    <row r="12" spans="1:19" ht="92.25" customHeight="1" thickBot="1" x14ac:dyDescent="0.25">
      <c r="A12" s="135"/>
      <c r="B12" s="312"/>
      <c r="C12" s="310"/>
      <c r="D12" s="311"/>
      <c r="E12" s="310"/>
      <c r="F12" s="243" t="s">
        <v>399</v>
      </c>
      <c r="G12" s="199">
        <v>708300</v>
      </c>
      <c r="H12" s="194" t="s">
        <v>501</v>
      </c>
      <c r="I12" s="194" t="s">
        <v>502</v>
      </c>
      <c r="J12" s="194"/>
      <c r="K12" s="194" t="s">
        <v>503</v>
      </c>
      <c r="L12" s="194">
        <v>2168458.31</v>
      </c>
      <c r="M12" s="194"/>
      <c r="N12" s="366">
        <v>43520</v>
      </c>
      <c r="O12" s="367"/>
      <c r="P12" s="190"/>
      <c r="Q12" s="150"/>
      <c r="R12" s="128"/>
    </row>
    <row r="13" spans="1:19" s="172" customFormat="1" ht="134.25" customHeight="1" thickBot="1" x14ac:dyDescent="0.25">
      <c r="A13" s="135"/>
      <c r="B13" s="300"/>
      <c r="C13" s="292"/>
      <c r="D13" s="295"/>
      <c r="E13" s="292"/>
      <c r="F13" s="239" t="s">
        <v>77</v>
      </c>
      <c r="G13" s="215">
        <v>1500000</v>
      </c>
      <c r="H13" s="194" t="s">
        <v>504</v>
      </c>
      <c r="I13" s="194" t="s">
        <v>505</v>
      </c>
      <c r="J13" s="194"/>
      <c r="K13" s="194"/>
      <c r="L13" s="194"/>
      <c r="M13" s="194"/>
      <c r="N13" s="194"/>
      <c r="O13" s="368"/>
      <c r="P13" s="181"/>
      <c r="Q13" s="131"/>
      <c r="R13" s="171"/>
    </row>
    <row r="14" spans="1:19" ht="126.75" customHeight="1" thickBot="1" x14ac:dyDescent="0.25">
      <c r="A14" s="135"/>
      <c r="B14" s="299">
        <v>3</v>
      </c>
      <c r="C14" s="290">
        <v>238552</v>
      </c>
      <c r="D14" s="293">
        <v>41591</v>
      </c>
      <c r="E14" s="290" t="s">
        <v>12</v>
      </c>
      <c r="F14" s="238" t="s">
        <v>95</v>
      </c>
      <c r="G14" s="117">
        <v>0</v>
      </c>
      <c r="H14" s="194" t="s">
        <v>370</v>
      </c>
      <c r="I14" s="179" t="s">
        <v>376</v>
      </c>
      <c r="J14" s="179" t="s">
        <v>377</v>
      </c>
      <c r="K14" s="179" t="s">
        <v>378</v>
      </c>
      <c r="L14" s="117">
        <v>138599.91</v>
      </c>
      <c r="M14" s="179" t="s">
        <v>373</v>
      </c>
      <c r="N14" s="182"/>
      <c r="O14" s="179"/>
      <c r="P14" s="179"/>
      <c r="Q14" s="129"/>
      <c r="R14" s="128"/>
    </row>
    <row r="15" spans="1:19" ht="198" customHeight="1" x14ac:dyDescent="0.2">
      <c r="A15" s="135"/>
      <c r="B15" s="301"/>
      <c r="C15" s="291"/>
      <c r="D15" s="294"/>
      <c r="E15" s="291"/>
      <c r="F15" s="242" t="s">
        <v>72</v>
      </c>
      <c r="G15" s="119">
        <v>1381449.84</v>
      </c>
      <c r="H15" s="372" t="s">
        <v>512</v>
      </c>
      <c r="I15" s="372" t="s">
        <v>441</v>
      </c>
      <c r="J15" s="270" t="s">
        <v>508</v>
      </c>
      <c r="K15" s="270"/>
      <c r="L15" s="373">
        <v>12244896.16</v>
      </c>
      <c r="M15" s="270" t="s">
        <v>511</v>
      </c>
      <c r="N15" s="180" t="s">
        <v>328</v>
      </c>
      <c r="O15" s="153" t="s">
        <v>323</v>
      </c>
      <c r="P15" s="180"/>
      <c r="Q15" s="130"/>
      <c r="R15" s="128"/>
    </row>
    <row r="16" spans="1:19" ht="75" x14ac:dyDescent="0.2">
      <c r="A16" s="135"/>
      <c r="B16" s="312"/>
      <c r="C16" s="310"/>
      <c r="D16" s="311"/>
      <c r="E16" s="310"/>
      <c r="F16" s="243" t="s">
        <v>335</v>
      </c>
      <c r="G16" s="199">
        <v>481812.97</v>
      </c>
      <c r="H16" s="374" t="s">
        <v>501</v>
      </c>
      <c r="I16" s="375"/>
      <c r="J16" s="271"/>
      <c r="K16" s="271" t="s">
        <v>509</v>
      </c>
      <c r="L16" s="376">
        <v>1144092.5</v>
      </c>
      <c r="M16" s="271"/>
      <c r="N16" s="180" t="s">
        <v>328</v>
      </c>
      <c r="O16" s="155"/>
      <c r="P16" s="190"/>
      <c r="Q16" s="150"/>
      <c r="R16" s="128"/>
    </row>
    <row r="17" spans="1:18" s="172" customFormat="1" ht="139.5" customHeight="1" thickBot="1" x14ac:dyDescent="0.25">
      <c r="A17" s="135"/>
      <c r="B17" s="300"/>
      <c r="C17" s="292"/>
      <c r="D17" s="295"/>
      <c r="E17" s="292"/>
      <c r="F17" s="239" t="s">
        <v>77</v>
      </c>
      <c r="G17" s="118">
        <v>2278554</v>
      </c>
      <c r="H17" s="377" t="s">
        <v>442</v>
      </c>
      <c r="I17" s="378" t="s">
        <v>510</v>
      </c>
      <c r="J17" s="275"/>
      <c r="K17" s="275"/>
      <c r="L17" s="379"/>
      <c r="M17" s="275"/>
      <c r="N17" s="181"/>
      <c r="O17" s="181"/>
      <c r="P17" s="181"/>
      <c r="Q17" s="131"/>
      <c r="R17" s="171"/>
    </row>
    <row r="18" spans="1:18" ht="66" customHeight="1" x14ac:dyDescent="0.2">
      <c r="A18" s="135"/>
      <c r="B18" s="299">
        <v>4</v>
      </c>
      <c r="C18" s="290">
        <v>269832</v>
      </c>
      <c r="D18" s="293">
        <v>41592</v>
      </c>
      <c r="E18" s="290" t="s">
        <v>313</v>
      </c>
      <c r="F18" s="259" t="s">
        <v>95</v>
      </c>
      <c r="G18" s="117">
        <v>0</v>
      </c>
      <c r="H18" s="194" t="s">
        <v>370</v>
      </c>
      <c r="I18" s="179" t="s">
        <v>435</v>
      </c>
      <c r="J18" s="179" t="s">
        <v>378</v>
      </c>
      <c r="K18" s="179" t="s">
        <v>378</v>
      </c>
      <c r="L18" s="179"/>
      <c r="M18" s="179"/>
      <c r="N18" s="182"/>
      <c r="O18" s="179"/>
      <c r="P18" s="179"/>
      <c r="Q18" s="129"/>
      <c r="R18" s="128"/>
    </row>
    <row r="19" spans="1:18" ht="90" x14ac:dyDescent="0.2">
      <c r="A19" s="135"/>
      <c r="B19" s="301"/>
      <c r="C19" s="291"/>
      <c r="D19" s="294"/>
      <c r="E19" s="291"/>
      <c r="F19" s="260" t="s">
        <v>72</v>
      </c>
      <c r="G19" s="119">
        <v>0</v>
      </c>
      <c r="H19" s="214" t="s">
        <v>422</v>
      </c>
      <c r="I19" s="214" t="s">
        <v>514</v>
      </c>
      <c r="J19" s="180" t="s">
        <v>324</v>
      </c>
      <c r="K19" s="180"/>
      <c r="L19" s="197">
        <v>1836450.17</v>
      </c>
      <c r="M19" s="180" t="s">
        <v>326</v>
      </c>
      <c r="N19" s="198" t="s">
        <v>394</v>
      </c>
      <c r="O19" s="153" t="s">
        <v>323</v>
      </c>
      <c r="P19" s="180" t="s">
        <v>327</v>
      </c>
      <c r="Q19" s="130" t="s">
        <v>327</v>
      </c>
      <c r="R19" s="128"/>
    </row>
    <row r="20" spans="1:18" ht="45" x14ac:dyDescent="0.2">
      <c r="A20" s="135"/>
      <c r="B20" s="312"/>
      <c r="C20" s="310"/>
      <c r="D20" s="311"/>
      <c r="E20" s="310"/>
      <c r="F20" s="262" t="s">
        <v>399</v>
      </c>
      <c r="G20" s="199">
        <v>0</v>
      </c>
      <c r="H20" s="196" t="s">
        <v>423</v>
      </c>
      <c r="I20" s="214" t="s">
        <v>420</v>
      </c>
      <c r="J20" s="190"/>
      <c r="K20" s="180" t="s">
        <v>325</v>
      </c>
      <c r="L20" s="197">
        <v>197579.2</v>
      </c>
      <c r="M20" s="180" t="s">
        <v>424</v>
      </c>
      <c r="N20" s="198" t="s">
        <v>394</v>
      </c>
      <c r="O20" s="155"/>
      <c r="P20" s="190"/>
      <c r="Q20" s="150"/>
      <c r="R20" s="128"/>
    </row>
    <row r="21" spans="1:18" s="172" customFormat="1" ht="113.25" customHeight="1" thickBot="1" x14ac:dyDescent="0.3">
      <c r="A21" s="135"/>
      <c r="B21" s="300"/>
      <c r="C21" s="292"/>
      <c r="D21" s="295"/>
      <c r="E21" s="292"/>
      <c r="F21" s="261" t="s">
        <v>77</v>
      </c>
      <c r="G21" s="258">
        <v>9660</v>
      </c>
      <c r="H21" s="380" t="s">
        <v>513</v>
      </c>
      <c r="I21" s="381" t="s">
        <v>505</v>
      </c>
      <c r="J21" s="181"/>
      <c r="K21" s="217"/>
      <c r="L21" s="181"/>
      <c r="M21" s="118"/>
      <c r="N21" s="181"/>
      <c r="O21" s="181"/>
      <c r="P21" s="181"/>
      <c r="Q21" s="131"/>
      <c r="R21" s="171"/>
    </row>
    <row r="22" spans="1:18" ht="66" customHeight="1" x14ac:dyDescent="0.2">
      <c r="A22" s="135"/>
      <c r="B22" s="317">
        <v>5</v>
      </c>
      <c r="C22" s="179"/>
      <c r="D22" s="182"/>
      <c r="E22" s="290" t="s">
        <v>432</v>
      </c>
      <c r="F22" s="238" t="s">
        <v>95</v>
      </c>
      <c r="G22" s="117">
        <v>0</v>
      </c>
      <c r="H22" s="194" t="s">
        <v>370</v>
      </c>
      <c r="I22" s="200" t="s">
        <v>390</v>
      </c>
      <c r="J22" s="179" t="s">
        <v>378</v>
      </c>
      <c r="K22" s="179" t="s">
        <v>378</v>
      </c>
      <c r="L22" s="138"/>
      <c r="M22" s="151"/>
      <c r="N22" s="151"/>
      <c r="O22" s="151"/>
      <c r="P22" s="151"/>
      <c r="Q22" s="152"/>
      <c r="R22" s="128"/>
    </row>
    <row r="23" spans="1:18" ht="128.25" customHeight="1" x14ac:dyDescent="0.2">
      <c r="A23" s="135"/>
      <c r="B23" s="318"/>
      <c r="C23" s="180"/>
      <c r="D23" s="183"/>
      <c r="E23" s="291"/>
      <c r="F23" s="153" t="s">
        <v>72</v>
      </c>
      <c r="G23" s="218">
        <v>0</v>
      </c>
      <c r="H23" s="246" t="s">
        <v>445</v>
      </c>
      <c r="I23" s="244" t="s">
        <v>446</v>
      </c>
      <c r="J23" s="153" t="s">
        <v>321</v>
      </c>
      <c r="K23" s="153"/>
      <c r="L23" s="202">
        <v>3701972.11</v>
      </c>
      <c r="M23" s="153" t="s">
        <v>397</v>
      </c>
      <c r="N23" s="153" t="s">
        <v>331</v>
      </c>
      <c r="O23" s="153" t="s">
        <v>323</v>
      </c>
      <c r="P23" s="153"/>
      <c r="Q23" s="154"/>
      <c r="R23" s="128"/>
    </row>
    <row r="24" spans="1:18" ht="60.75" thickBot="1" x14ac:dyDescent="0.25">
      <c r="A24" s="135"/>
      <c r="B24" s="319"/>
      <c r="C24" s="190"/>
      <c r="D24" s="189"/>
      <c r="E24" s="310"/>
      <c r="F24" s="243" t="s">
        <v>399</v>
      </c>
      <c r="G24" s="219">
        <v>78642.13</v>
      </c>
      <c r="H24" s="245" t="s">
        <v>443</v>
      </c>
      <c r="I24" s="247" t="s">
        <v>420</v>
      </c>
      <c r="J24" s="155"/>
      <c r="K24" s="153" t="s">
        <v>322</v>
      </c>
      <c r="L24" s="220">
        <v>453431.52</v>
      </c>
      <c r="M24" s="153" t="s">
        <v>431</v>
      </c>
      <c r="N24" s="153" t="s">
        <v>331</v>
      </c>
      <c r="O24" s="155"/>
      <c r="P24" s="155"/>
      <c r="Q24" s="156"/>
      <c r="R24" s="128"/>
    </row>
    <row r="25" spans="1:18" s="172" customFormat="1" ht="111.75" customHeight="1" thickBot="1" x14ac:dyDescent="0.25">
      <c r="A25" s="135"/>
      <c r="B25" s="320"/>
      <c r="C25" s="181"/>
      <c r="D25" s="184"/>
      <c r="E25" s="292"/>
      <c r="F25" s="221" t="s">
        <v>77</v>
      </c>
      <c r="G25" s="118">
        <v>1554612</v>
      </c>
      <c r="H25" s="382" t="s">
        <v>515</v>
      </c>
      <c r="I25" s="383" t="s">
        <v>444</v>
      </c>
      <c r="J25" s="221"/>
      <c r="K25" s="221"/>
      <c r="L25" s="212"/>
      <c r="M25" s="221"/>
      <c r="N25" s="221"/>
      <c r="O25" s="221"/>
      <c r="P25" s="221"/>
      <c r="Q25" s="223"/>
      <c r="R25" s="171"/>
    </row>
    <row r="26" spans="1:18" ht="99.75" customHeight="1" x14ac:dyDescent="0.2">
      <c r="A26" s="135"/>
      <c r="B26" s="317">
        <v>6</v>
      </c>
      <c r="C26" s="179"/>
      <c r="D26" s="182"/>
      <c r="E26" s="313" t="s">
        <v>330</v>
      </c>
      <c r="F26" s="238" t="s">
        <v>95</v>
      </c>
      <c r="G26" s="117">
        <v>0</v>
      </c>
      <c r="H26" s="194" t="s">
        <v>358</v>
      </c>
      <c r="I26" s="194" t="s">
        <v>395</v>
      </c>
      <c r="J26" s="179" t="s">
        <v>378</v>
      </c>
      <c r="K26" s="179" t="s">
        <v>378</v>
      </c>
      <c r="L26" s="138"/>
      <c r="M26" s="151"/>
      <c r="N26" s="151"/>
      <c r="O26" s="151"/>
      <c r="P26" s="151"/>
      <c r="Q26" s="152"/>
      <c r="R26" s="128"/>
    </row>
    <row r="27" spans="1:18" ht="122.25" customHeight="1" x14ac:dyDescent="0.2">
      <c r="A27" s="135"/>
      <c r="B27" s="318"/>
      <c r="C27" s="180"/>
      <c r="D27" s="183"/>
      <c r="E27" s="314"/>
      <c r="F27" s="153" t="s">
        <v>72</v>
      </c>
      <c r="G27" s="218">
        <v>178475</v>
      </c>
      <c r="H27" s="386" t="s">
        <v>516</v>
      </c>
      <c r="I27" s="387" t="s">
        <v>517</v>
      </c>
      <c r="J27" s="143" t="s">
        <v>332</v>
      </c>
      <c r="K27" s="143"/>
      <c r="L27" s="388">
        <v>4110224.82</v>
      </c>
      <c r="M27" s="143" t="s">
        <v>519</v>
      </c>
      <c r="N27" s="153" t="s">
        <v>333</v>
      </c>
      <c r="O27" s="153" t="s">
        <v>323</v>
      </c>
      <c r="P27" s="153"/>
      <c r="Q27" s="154"/>
      <c r="R27" s="128"/>
    </row>
    <row r="28" spans="1:18" ht="84.75" customHeight="1" x14ac:dyDescent="0.2">
      <c r="A28" s="135"/>
      <c r="B28" s="319"/>
      <c r="C28" s="190"/>
      <c r="D28" s="189"/>
      <c r="E28" s="315"/>
      <c r="F28" s="155" t="s">
        <v>399</v>
      </c>
      <c r="G28" s="219">
        <v>65481</v>
      </c>
      <c r="H28" s="374" t="s">
        <v>501</v>
      </c>
      <c r="I28" s="208" t="s">
        <v>420</v>
      </c>
      <c r="J28" s="271"/>
      <c r="K28" s="271" t="s">
        <v>398</v>
      </c>
      <c r="L28" s="389">
        <v>483847.2</v>
      </c>
      <c r="M28" s="271"/>
      <c r="N28" s="153" t="s">
        <v>333</v>
      </c>
      <c r="O28" s="155"/>
      <c r="P28" s="155"/>
      <c r="Q28" s="156"/>
      <c r="R28" s="128"/>
    </row>
    <row r="29" spans="1:18" s="172" customFormat="1" ht="137.25" customHeight="1" thickBot="1" x14ac:dyDescent="0.25">
      <c r="A29" s="135"/>
      <c r="B29" s="320"/>
      <c r="C29" s="181"/>
      <c r="D29" s="184"/>
      <c r="E29" s="316"/>
      <c r="F29" s="221" t="s">
        <v>77</v>
      </c>
      <c r="G29" s="118">
        <v>59931</v>
      </c>
      <c r="H29" s="377" t="s">
        <v>518</v>
      </c>
      <c r="I29" s="377" t="s">
        <v>505</v>
      </c>
      <c r="J29" s="275"/>
      <c r="K29" s="275"/>
      <c r="L29" s="390"/>
      <c r="M29" s="275"/>
      <c r="N29" s="221"/>
      <c r="O29" s="221"/>
      <c r="P29" s="221"/>
      <c r="Q29" s="223"/>
      <c r="R29" s="171"/>
    </row>
    <row r="30" spans="1:18" ht="111" customHeight="1" x14ac:dyDescent="0.2">
      <c r="B30" s="299">
        <v>7</v>
      </c>
      <c r="C30" s="179"/>
      <c r="D30" s="182"/>
      <c r="E30" s="290" t="s">
        <v>360</v>
      </c>
      <c r="F30" s="238" t="s">
        <v>339</v>
      </c>
      <c r="G30" s="117">
        <v>0</v>
      </c>
      <c r="H30" s="194" t="s">
        <v>391</v>
      </c>
      <c r="I30" s="200" t="s">
        <v>382</v>
      </c>
      <c r="J30" s="179" t="s">
        <v>378</v>
      </c>
      <c r="K30" s="179" t="s">
        <v>378</v>
      </c>
      <c r="L30" s="167"/>
      <c r="M30" s="179"/>
      <c r="N30" s="179"/>
      <c r="O30" s="179"/>
      <c r="P30" s="179"/>
      <c r="Q30" s="129"/>
    </row>
    <row r="31" spans="1:18" ht="56.25" customHeight="1" x14ac:dyDescent="0.2">
      <c r="B31" s="301"/>
      <c r="C31" s="180"/>
      <c r="D31" s="183"/>
      <c r="E31" s="291"/>
      <c r="F31" s="242" t="s">
        <v>347</v>
      </c>
      <c r="G31" s="119">
        <v>0</v>
      </c>
      <c r="H31" s="196" t="s">
        <v>337</v>
      </c>
      <c r="I31" s="201"/>
      <c r="J31" s="180"/>
      <c r="K31" s="180" t="s">
        <v>378</v>
      </c>
      <c r="L31" s="168"/>
      <c r="M31" s="180"/>
      <c r="N31" s="180"/>
      <c r="O31" s="180"/>
      <c r="P31" s="180"/>
      <c r="Q31" s="130"/>
    </row>
    <row r="32" spans="1:18" ht="191.25" customHeight="1" x14ac:dyDescent="0.2">
      <c r="B32" s="301"/>
      <c r="C32" s="180"/>
      <c r="D32" s="183"/>
      <c r="E32" s="291"/>
      <c r="F32" s="242" t="s">
        <v>72</v>
      </c>
      <c r="G32" s="119">
        <v>116032</v>
      </c>
      <c r="H32" s="386" t="s">
        <v>520</v>
      </c>
      <c r="I32" s="391" t="s">
        <v>521</v>
      </c>
      <c r="J32" s="143" t="s">
        <v>522</v>
      </c>
      <c r="K32" s="143"/>
      <c r="L32" s="388">
        <v>3874840.02</v>
      </c>
      <c r="M32" s="143" t="s">
        <v>526</v>
      </c>
      <c r="N32" s="180" t="s">
        <v>425</v>
      </c>
      <c r="O32" s="119" t="s">
        <v>434</v>
      </c>
      <c r="P32" s="180"/>
      <c r="Q32" s="130"/>
    </row>
    <row r="33" spans="1:18" ht="69.75" customHeight="1" x14ac:dyDescent="0.2">
      <c r="B33" s="301"/>
      <c r="C33" s="180"/>
      <c r="D33" s="183"/>
      <c r="E33" s="291"/>
      <c r="F33" s="242" t="s">
        <v>449</v>
      </c>
      <c r="G33" s="119">
        <v>0</v>
      </c>
      <c r="H33" s="392" t="s">
        <v>523</v>
      </c>
      <c r="I33" s="392" t="s">
        <v>447</v>
      </c>
      <c r="J33" s="273"/>
      <c r="K33" s="273" t="s">
        <v>524</v>
      </c>
      <c r="L33" s="220"/>
      <c r="M33" s="273"/>
      <c r="N33" s="180"/>
      <c r="O33" s="180"/>
      <c r="P33" s="180"/>
      <c r="Q33" s="130"/>
    </row>
    <row r="34" spans="1:18" s="172" customFormat="1" ht="117" customHeight="1" thickBot="1" x14ac:dyDescent="0.25">
      <c r="A34" s="122"/>
      <c r="B34" s="300"/>
      <c r="C34" s="181"/>
      <c r="D34" s="184"/>
      <c r="E34" s="292"/>
      <c r="F34" s="239" t="s">
        <v>77</v>
      </c>
      <c r="G34" s="118">
        <v>1100000</v>
      </c>
      <c r="H34" s="392" t="s">
        <v>525</v>
      </c>
      <c r="I34" s="392" t="s">
        <v>448</v>
      </c>
      <c r="J34" s="273"/>
      <c r="K34" s="273"/>
      <c r="L34" s="220"/>
      <c r="M34" s="273"/>
      <c r="N34" s="178"/>
      <c r="O34" s="181"/>
      <c r="P34" s="181"/>
      <c r="Q34" s="131"/>
    </row>
    <row r="35" spans="1:18" ht="153.75" customHeight="1" x14ac:dyDescent="0.2">
      <c r="A35" s="140"/>
      <c r="B35" s="287">
        <v>8</v>
      </c>
      <c r="C35" s="179">
        <v>273254</v>
      </c>
      <c r="D35" s="182">
        <v>41883</v>
      </c>
      <c r="E35" s="284" t="s">
        <v>344</v>
      </c>
      <c r="F35" s="238" t="s">
        <v>95</v>
      </c>
      <c r="G35" s="117">
        <v>0</v>
      </c>
      <c r="H35" s="192" t="s">
        <v>450</v>
      </c>
      <c r="I35" s="179" t="s">
        <v>451</v>
      </c>
      <c r="J35" s="179" t="s">
        <v>381</v>
      </c>
      <c r="K35" s="179"/>
      <c r="L35" s="138" t="s">
        <v>380</v>
      </c>
      <c r="M35" s="179">
        <v>240</v>
      </c>
      <c r="N35" s="179" t="s">
        <v>401</v>
      </c>
      <c r="O35" s="179"/>
      <c r="P35" s="179"/>
      <c r="Q35" s="129"/>
      <c r="R35" s="128"/>
    </row>
    <row r="36" spans="1:18" ht="74.25" customHeight="1" thickBot="1" x14ac:dyDescent="0.25">
      <c r="A36" s="140"/>
      <c r="B36" s="288"/>
      <c r="C36" s="158"/>
      <c r="D36" s="141"/>
      <c r="E36" s="285"/>
      <c r="F36" s="242" t="s">
        <v>334</v>
      </c>
      <c r="G36" s="119">
        <v>0</v>
      </c>
      <c r="H36" s="222" t="s">
        <v>416</v>
      </c>
      <c r="I36" s="180"/>
      <c r="J36" s="180"/>
      <c r="K36" s="180" t="s">
        <v>378</v>
      </c>
      <c r="L36" s="202"/>
      <c r="M36" s="180">
        <v>280</v>
      </c>
      <c r="N36" s="183" t="s">
        <v>401</v>
      </c>
      <c r="O36" s="180"/>
      <c r="P36" s="180"/>
      <c r="Q36" s="130"/>
      <c r="R36" s="128"/>
    </row>
    <row r="37" spans="1:18" ht="111.75" customHeight="1" x14ac:dyDescent="0.2">
      <c r="A37" s="140"/>
      <c r="B37" s="288"/>
      <c r="C37" s="158"/>
      <c r="D37" s="141"/>
      <c r="E37" s="285"/>
      <c r="F37" s="240" t="s">
        <v>72</v>
      </c>
      <c r="G37" s="193">
        <v>29811225.329999998</v>
      </c>
      <c r="H37" s="393" t="s">
        <v>527</v>
      </c>
      <c r="I37" s="393" t="s">
        <v>528</v>
      </c>
      <c r="J37" s="394" t="s">
        <v>529</v>
      </c>
      <c r="K37" s="395"/>
      <c r="L37" s="396">
        <v>275283666.42000002</v>
      </c>
      <c r="M37" s="394" t="s">
        <v>530</v>
      </c>
      <c r="N37" s="276">
        <v>44548</v>
      </c>
      <c r="O37" s="158"/>
      <c r="P37" s="158"/>
      <c r="Q37" s="142"/>
      <c r="R37" s="128"/>
    </row>
    <row r="38" spans="1:18" ht="110.25" customHeight="1" thickBot="1" x14ac:dyDescent="0.25">
      <c r="A38" s="140"/>
      <c r="B38" s="289"/>
      <c r="C38" s="181"/>
      <c r="D38" s="184"/>
      <c r="E38" s="286"/>
      <c r="F38" s="239" t="s">
        <v>430</v>
      </c>
      <c r="G38" s="118">
        <v>1419582.56</v>
      </c>
      <c r="H38" s="397" t="s">
        <v>531</v>
      </c>
      <c r="I38" s="398" t="s">
        <v>532</v>
      </c>
      <c r="J38" s="399"/>
      <c r="K38" s="398" t="s">
        <v>533</v>
      </c>
      <c r="L38" s="400">
        <v>5886771.1799999997</v>
      </c>
      <c r="M38" s="398"/>
      <c r="N38" s="276">
        <v>44548</v>
      </c>
      <c r="O38" s="181"/>
      <c r="P38" s="181"/>
      <c r="Q38" s="131"/>
      <c r="R38" s="128"/>
    </row>
    <row r="39" spans="1:18" ht="138.75" customHeight="1" x14ac:dyDescent="0.2">
      <c r="A39" s="140"/>
      <c r="B39" s="287">
        <v>9</v>
      </c>
      <c r="C39" s="179">
        <v>303267</v>
      </c>
      <c r="D39" s="182">
        <v>43145</v>
      </c>
      <c r="E39" s="284" t="s">
        <v>345</v>
      </c>
      <c r="F39" s="238" t="s">
        <v>95</v>
      </c>
      <c r="G39" s="117">
        <v>0</v>
      </c>
      <c r="H39" s="192" t="s">
        <v>452</v>
      </c>
      <c r="I39" s="179" t="s">
        <v>411</v>
      </c>
      <c r="J39" s="179" t="s">
        <v>346</v>
      </c>
      <c r="K39" s="179"/>
      <c r="L39" s="117">
        <v>4512691.7</v>
      </c>
      <c r="M39" s="179">
        <v>210</v>
      </c>
      <c r="N39" s="182">
        <v>43432</v>
      </c>
      <c r="O39" s="179"/>
      <c r="P39" s="179"/>
      <c r="Q39" s="129"/>
      <c r="R39" s="128"/>
    </row>
    <row r="40" spans="1:18" ht="30.75" thickBot="1" x14ac:dyDescent="0.25">
      <c r="A40" s="140"/>
      <c r="B40" s="288"/>
      <c r="C40" s="158"/>
      <c r="D40" s="141"/>
      <c r="E40" s="285"/>
      <c r="F40" s="242" t="s">
        <v>334</v>
      </c>
      <c r="G40" s="119">
        <v>0</v>
      </c>
      <c r="H40" s="224" t="s">
        <v>416</v>
      </c>
      <c r="I40" s="180" t="s">
        <v>379</v>
      </c>
      <c r="J40" s="180"/>
      <c r="K40" s="180" t="s">
        <v>378</v>
      </c>
      <c r="L40" s="180" t="s">
        <v>379</v>
      </c>
      <c r="M40" s="180">
        <v>230</v>
      </c>
      <c r="N40" s="183">
        <v>43432</v>
      </c>
      <c r="O40" s="177"/>
      <c r="P40" s="169"/>
      <c r="Q40" s="177"/>
      <c r="R40" s="128"/>
    </row>
    <row r="41" spans="1:18" ht="172.5" customHeight="1" x14ac:dyDescent="0.2">
      <c r="A41" s="140"/>
      <c r="B41" s="288"/>
      <c r="C41" s="158"/>
      <c r="D41" s="141"/>
      <c r="E41" s="285"/>
      <c r="F41" s="240" t="s">
        <v>72</v>
      </c>
      <c r="G41" s="193">
        <v>33365659.879999999</v>
      </c>
      <c r="H41" s="393" t="s">
        <v>534</v>
      </c>
      <c r="I41" s="393" t="s">
        <v>539</v>
      </c>
      <c r="J41" s="395"/>
      <c r="K41" s="395"/>
      <c r="L41" s="401" t="s">
        <v>535</v>
      </c>
      <c r="M41" s="158"/>
      <c r="N41" s="141"/>
      <c r="O41" s="180"/>
      <c r="P41" s="169"/>
      <c r="Q41" s="177"/>
      <c r="R41" s="128"/>
    </row>
    <row r="42" spans="1:18" ht="91.5" customHeight="1" thickBot="1" x14ac:dyDescent="0.25">
      <c r="A42" s="140"/>
      <c r="B42" s="289"/>
      <c r="C42" s="181"/>
      <c r="D42" s="184"/>
      <c r="E42" s="286"/>
      <c r="F42" s="239" t="s">
        <v>335</v>
      </c>
      <c r="G42" s="118">
        <v>5849426.4699999997</v>
      </c>
      <c r="H42" s="397" t="s">
        <v>536</v>
      </c>
      <c r="I42" s="402" t="s">
        <v>537</v>
      </c>
      <c r="J42" s="399"/>
      <c r="K42" s="398" t="s">
        <v>538</v>
      </c>
      <c r="L42" s="400">
        <v>11978145.35</v>
      </c>
      <c r="M42" s="181"/>
      <c r="N42" s="184"/>
      <c r="O42" s="181"/>
      <c r="P42" s="181"/>
      <c r="Q42" s="131"/>
      <c r="R42" s="128"/>
    </row>
    <row r="43" spans="1:18" ht="217.5" customHeight="1" x14ac:dyDescent="0.2">
      <c r="A43" s="140"/>
      <c r="B43" s="287">
        <v>10</v>
      </c>
      <c r="C43" s="179">
        <v>277717</v>
      </c>
      <c r="D43" s="182">
        <v>42234</v>
      </c>
      <c r="E43" s="284" t="s">
        <v>338</v>
      </c>
      <c r="F43" s="238" t="s">
        <v>95</v>
      </c>
      <c r="G43" s="117">
        <v>0</v>
      </c>
      <c r="H43" s="192" t="s">
        <v>453</v>
      </c>
      <c r="I43" s="194" t="s">
        <v>413</v>
      </c>
      <c r="J43" s="179" t="s">
        <v>378</v>
      </c>
      <c r="K43" s="176"/>
      <c r="L43" s="176"/>
      <c r="M43" s="176"/>
      <c r="N43" s="179"/>
      <c r="O43" s="179"/>
      <c r="P43" s="179"/>
      <c r="Q43" s="129"/>
      <c r="R43" s="128"/>
    </row>
    <row r="44" spans="1:18" ht="31.5" customHeight="1" thickBot="1" x14ac:dyDescent="0.25">
      <c r="A44" s="140"/>
      <c r="B44" s="288"/>
      <c r="C44" s="158"/>
      <c r="D44" s="141"/>
      <c r="E44" s="285"/>
      <c r="F44" s="242" t="s">
        <v>334</v>
      </c>
      <c r="G44" s="119">
        <v>0</v>
      </c>
      <c r="H44" s="226" t="s">
        <v>414</v>
      </c>
      <c r="I44" s="196"/>
      <c r="J44" s="177"/>
      <c r="K44" s="166" t="s">
        <v>378</v>
      </c>
      <c r="L44" s="177"/>
      <c r="M44" s="177"/>
      <c r="N44" s="180"/>
      <c r="O44" s="180"/>
      <c r="P44" s="180"/>
      <c r="Q44" s="130"/>
      <c r="R44" s="128"/>
    </row>
    <row r="45" spans="1:18" ht="108" customHeight="1" x14ac:dyDescent="0.2">
      <c r="A45" s="140"/>
      <c r="B45" s="288"/>
      <c r="C45" s="158"/>
      <c r="D45" s="141"/>
      <c r="E45" s="285"/>
      <c r="F45" s="242" t="s">
        <v>72</v>
      </c>
      <c r="G45" s="119">
        <v>857572.95</v>
      </c>
      <c r="H45" s="270" t="s">
        <v>540</v>
      </c>
      <c r="I45" s="372" t="s">
        <v>541</v>
      </c>
      <c r="J45" s="405"/>
      <c r="K45" s="405"/>
      <c r="L45" s="270" t="s">
        <v>542</v>
      </c>
      <c r="M45" s="180"/>
      <c r="N45" s="180"/>
      <c r="O45" s="180"/>
      <c r="P45" s="180"/>
      <c r="Q45" s="130"/>
      <c r="R45" s="128"/>
    </row>
    <row r="46" spans="1:18" ht="83.25" customHeight="1" x14ac:dyDescent="0.2">
      <c r="A46" s="140"/>
      <c r="B46" s="288"/>
      <c r="C46" s="158"/>
      <c r="D46" s="141"/>
      <c r="E46" s="285"/>
      <c r="F46" s="240" t="s">
        <v>335</v>
      </c>
      <c r="G46" s="193">
        <v>106035.6</v>
      </c>
      <c r="H46" s="271" t="s">
        <v>543</v>
      </c>
      <c r="I46" s="374" t="s">
        <v>544</v>
      </c>
      <c r="J46" s="406"/>
      <c r="K46" s="406"/>
      <c r="L46" s="271" t="s">
        <v>545</v>
      </c>
      <c r="M46" s="158"/>
      <c r="N46" s="158"/>
      <c r="O46" s="158"/>
      <c r="P46" s="158"/>
      <c r="Q46" s="142"/>
      <c r="R46" s="128"/>
    </row>
    <row r="47" spans="1:18" ht="75.75" thickBot="1" x14ac:dyDescent="0.25">
      <c r="A47" s="140"/>
      <c r="B47" s="289"/>
      <c r="C47" s="181"/>
      <c r="D47" s="184"/>
      <c r="E47" s="286"/>
      <c r="F47" s="239" t="s">
        <v>77</v>
      </c>
      <c r="G47" s="162">
        <v>0</v>
      </c>
      <c r="H47" s="274" t="s">
        <v>546</v>
      </c>
      <c r="I47" s="380" t="s">
        <v>448</v>
      </c>
      <c r="J47" s="407"/>
      <c r="K47" s="407"/>
      <c r="L47" s="274"/>
      <c r="M47" s="181"/>
      <c r="N47" s="181"/>
      <c r="O47" s="181"/>
      <c r="P47" s="181"/>
      <c r="Q47" s="131"/>
      <c r="R47" s="128"/>
    </row>
    <row r="48" spans="1:18" ht="140.25" customHeight="1" x14ac:dyDescent="0.2">
      <c r="A48" s="135"/>
      <c r="B48" s="299">
        <v>11</v>
      </c>
      <c r="C48" s="290">
        <v>274896</v>
      </c>
      <c r="D48" s="293">
        <v>41597</v>
      </c>
      <c r="E48" s="290" t="s">
        <v>13</v>
      </c>
      <c r="F48" s="238" t="s">
        <v>95</v>
      </c>
      <c r="G48" s="117">
        <v>0</v>
      </c>
      <c r="H48" s="203" t="s">
        <v>365</v>
      </c>
      <c r="I48" s="204" t="s">
        <v>366</v>
      </c>
      <c r="J48" s="179" t="s">
        <v>367</v>
      </c>
      <c r="K48" s="179" t="s">
        <v>368</v>
      </c>
      <c r="L48" s="117">
        <v>60000</v>
      </c>
      <c r="M48" s="179">
        <v>60</v>
      </c>
      <c r="N48" s="179" t="s">
        <v>369</v>
      </c>
      <c r="O48" s="179"/>
      <c r="P48" s="179"/>
      <c r="Q48" s="129"/>
    </row>
    <row r="49" spans="1:18" ht="77.25" customHeight="1" thickBot="1" x14ac:dyDescent="0.25">
      <c r="A49" s="135"/>
      <c r="B49" s="301"/>
      <c r="C49" s="291"/>
      <c r="D49" s="294"/>
      <c r="E49" s="291"/>
      <c r="F49" s="242" t="s">
        <v>72</v>
      </c>
      <c r="G49" s="195">
        <v>0</v>
      </c>
      <c r="H49" s="196" t="s">
        <v>454</v>
      </c>
      <c r="I49" s="214" t="s">
        <v>426</v>
      </c>
      <c r="J49" s="180" t="s">
        <v>314</v>
      </c>
      <c r="K49" s="180" t="s">
        <v>315</v>
      </c>
      <c r="L49" s="119" t="s">
        <v>316</v>
      </c>
      <c r="M49" s="180" t="s">
        <v>317</v>
      </c>
      <c r="N49" s="180" t="s">
        <v>318</v>
      </c>
      <c r="O49" s="119">
        <v>37286.9</v>
      </c>
      <c r="P49" s="177"/>
      <c r="Q49" s="130" t="s">
        <v>393</v>
      </c>
    </row>
    <row r="50" spans="1:18" s="172" customFormat="1" ht="100.5" customHeight="1" thickBot="1" x14ac:dyDescent="0.25">
      <c r="A50" s="135"/>
      <c r="B50" s="300"/>
      <c r="C50" s="292"/>
      <c r="D50" s="295"/>
      <c r="E50" s="292"/>
      <c r="F50" s="239" t="s">
        <v>77</v>
      </c>
      <c r="G50" s="215">
        <v>0</v>
      </c>
      <c r="H50" s="408" t="s">
        <v>547</v>
      </c>
      <c r="I50" s="382" t="s">
        <v>548</v>
      </c>
      <c r="J50" s="181"/>
      <c r="K50" s="181"/>
      <c r="L50" s="118"/>
      <c r="M50" s="181"/>
      <c r="N50" s="181"/>
      <c r="O50" s="181"/>
      <c r="P50" s="181"/>
      <c r="Q50" s="131"/>
    </row>
    <row r="51" spans="1:18" ht="60.75" thickBot="1" x14ac:dyDescent="0.25">
      <c r="A51" s="135"/>
      <c r="B51" s="299">
        <v>12</v>
      </c>
      <c r="C51" s="179" t="s">
        <v>61</v>
      </c>
      <c r="D51" s="179" t="s">
        <v>61</v>
      </c>
      <c r="E51" s="290" t="s">
        <v>0</v>
      </c>
      <c r="F51" s="238" t="s">
        <v>72</v>
      </c>
      <c r="G51" s="117">
        <v>0</v>
      </c>
      <c r="H51" s="194" t="s">
        <v>428</v>
      </c>
      <c r="I51" s="238" t="s">
        <v>427</v>
      </c>
      <c r="J51" s="179" t="s">
        <v>304</v>
      </c>
      <c r="K51" s="179" t="s">
        <v>305</v>
      </c>
      <c r="L51" s="117">
        <v>50992898.149999999</v>
      </c>
      <c r="M51" s="179" t="s">
        <v>306</v>
      </c>
      <c r="N51" s="182">
        <v>41809</v>
      </c>
      <c r="O51" s="117">
        <v>4145633.99</v>
      </c>
      <c r="P51" s="205" t="s">
        <v>320</v>
      </c>
      <c r="Q51" s="206" t="s">
        <v>307</v>
      </c>
      <c r="R51" s="128"/>
    </row>
    <row r="52" spans="1:18" s="172" customFormat="1" ht="120" customHeight="1" thickBot="1" x14ac:dyDescent="0.25">
      <c r="A52" s="135"/>
      <c r="B52" s="300"/>
      <c r="C52" s="181"/>
      <c r="D52" s="181"/>
      <c r="E52" s="292"/>
      <c r="F52" s="239" t="s">
        <v>77</v>
      </c>
      <c r="G52" s="215">
        <v>76970</v>
      </c>
      <c r="H52" s="408" t="s">
        <v>549</v>
      </c>
      <c r="I52" s="382" t="s">
        <v>548</v>
      </c>
      <c r="J52" s="212"/>
      <c r="K52" s="181"/>
      <c r="L52" s="118"/>
      <c r="M52" s="181"/>
      <c r="N52" s="184"/>
      <c r="O52" s="118"/>
      <c r="P52" s="227"/>
      <c r="Q52" s="228"/>
      <c r="R52" s="171"/>
    </row>
    <row r="53" spans="1:18" ht="30.75" thickBot="1" x14ac:dyDescent="0.25">
      <c r="A53" s="136"/>
      <c r="B53" s="287">
        <v>13</v>
      </c>
      <c r="C53" s="179">
        <v>274698</v>
      </c>
      <c r="D53" s="182">
        <v>41745</v>
      </c>
      <c r="E53" s="296" t="s">
        <v>312</v>
      </c>
      <c r="F53" s="207" t="s">
        <v>95</v>
      </c>
      <c r="G53" s="117">
        <v>0</v>
      </c>
      <c r="H53" s="194" t="s">
        <v>370</v>
      </c>
      <c r="I53" s="179" t="s">
        <v>379</v>
      </c>
      <c r="J53" s="179" t="s">
        <v>378</v>
      </c>
      <c r="K53" s="179" t="s">
        <v>378</v>
      </c>
      <c r="L53" s="179"/>
      <c r="M53" s="179"/>
      <c r="N53" s="179"/>
      <c r="O53" s="179"/>
      <c r="P53" s="179"/>
      <c r="Q53" s="129"/>
      <c r="R53" s="128"/>
    </row>
    <row r="54" spans="1:18" ht="94.5" customHeight="1" thickBot="1" x14ac:dyDescent="0.25">
      <c r="A54" s="139" t="s">
        <v>389</v>
      </c>
      <c r="B54" s="288"/>
      <c r="C54" s="180"/>
      <c r="D54" s="183"/>
      <c r="E54" s="297"/>
      <c r="F54" s="208" t="s">
        <v>72</v>
      </c>
      <c r="G54" s="119">
        <v>0</v>
      </c>
      <c r="H54" s="251" t="s">
        <v>311</v>
      </c>
      <c r="I54" s="252" t="s">
        <v>310</v>
      </c>
      <c r="J54" s="209" t="s">
        <v>308</v>
      </c>
      <c r="K54" s="209"/>
      <c r="L54" s="210">
        <v>235421.85</v>
      </c>
      <c r="M54" s="209" t="s">
        <v>309</v>
      </c>
      <c r="N54" s="211">
        <v>42928</v>
      </c>
      <c r="O54" s="209"/>
      <c r="P54" s="180"/>
      <c r="Q54" s="130" t="s">
        <v>329</v>
      </c>
      <c r="R54" s="128"/>
    </row>
    <row r="55" spans="1:18" s="172" customFormat="1" ht="120" customHeight="1" thickBot="1" x14ac:dyDescent="0.25">
      <c r="A55" s="140"/>
      <c r="B55" s="289"/>
      <c r="C55" s="181"/>
      <c r="D55" s="184"/>
      <c r="E55" s="298"/>
      <c r="F55" s="225" t="s">
        <v>77</v>
      </c>
      <c r="G55" s="215">
        <v>194160</v>
      </c>
      <c r="H55" s="408" t="s">
        <v>455</v>
      </c>
      <c r="I55" s="382" t="s">
        <v>550</v>
      </c>
      <c r="J55" s="181" t="s">
        <v>388</v>
      </c>
      <c r="K55" s="181"/>
      <c r="L55" s="181"/>
      <c r="M55" s="181"/>
      <c r="N55" s="181"/>
      <c r="O55" s="181"/>
      <c r="P55" s="181"/>
      <c r="Q55" s="131"/>
      <c r="R55" s="171"/>
    </row>
    <row r="56" spans="1:18" ht="80.25" customHeight="1" thickBot="1" x14ac:dyDescent="0.25">
      <c r="B56" s="299">
        <v>14</v>
      </c>
      <c r="C56" s="290"/>
      <c r="D56" s="293"/>
      <c r="E56" s="290" t="s">
        <v>364</v>
      </c>
      <c r="F56" s="238" t="s">
        <v>72</v>
      </c>
      <c r="G56" s="117">
        <v>0</v>
      </c>
      <c r="H56" s="249" t="s">
        <v>429</v>
      </c>
      <c r="I56" s="250"/>
      <c r="J56" s="179" t="s">
        <v>383</v>
      </c>
      <c r="K56" s="179" t="s">
        <v>384</v>
      </c>
      <c r="L56" s="179" t="s">
        <v>385</v>
      </c>
      <c r="M56" s="179" t="s">
        <v>386</v>
      </c>
      <c r="N56" s="179" t="s">
        <v>387</v>
      </c>
      <c r="O56" s="176" t="s">
        <v>61</v>
      </c>
      <c r="P56" s="176" t="s">
        <v>61</v>
      </c>
      <c r="Q56" s="170" t="s">
        <v>61</v>
      </c>
    </row>
    <row r="57" spans="1:18" s="172" customFormat="1" ht="135.75" customHeight="1" thickBot="1" x14ac:dyDescent="0.25">
      <c r="A57" s="122"/>
      <c r="B57" s="300"/>
      <c r="C57" s="292"/>
      <c r="D57" s="295"/>
      <c r="E57" s="292"/>
      <c r="F57" s="239" t="s">
        <v>77</v>
      </c>
      <c r="G57" s="215">
        <v>180000</v>
      </c>
      <c r="H57" s="409" t="s">
        <v>551</v>
      </c>
      <c r="I57" s="410" t="s">
        <v>456</v>
      </c>
      <c r="J57" s="181"/>
      <c r="K57" s="181" t="s">
        <v>61</v>
      </c>
      <c r="L57" s="181" t="s">
        <v>61</v>
      </c>
      <c r="M57" s="181" t="s">
        <v>61</v>
      </c>
      <c r="N57" s="181" t="s">
        <v>61</v>
      </c>
      <c r="O57" s="181" t="s">
        <v>61</v>
      </c>
      <c r="P57" s="181" t="s">
        <v>61</v>
      </c>
      <c r="Q57" s="131" t="s">
        <v>61</v>
      </c>
    </row>
    <row r="58" spans="1:18" ht="112.5" customHeight="1" thickBot="1" x14ac:dyDescent="0.25">
      <c r="A58" s="140"/>
      <c r="B58" s="287">
        <v>15</v>
      </c>
      <c r="C58" s="176">
        <v>180989</v>
      </c>
      <c r="D58" s="186">
        <v>41046</v>
      </c>
      <c r="E58" s="284" t="s">
        <v>7</v>
      </c>
      <c r="F58" s="238" t="s">
        <v>95</v>
      </c>
      <c r="G58" s="161">
        <v>0</v>
      </c>
      <c r="H58" s="411" t="s">
        <v>457</v>
      </c>
      <c r="I58" s="194" t="s">
        <v>437</v>
      </c>
      <c r="J58" s="270" t="s">
        <v>378</v>
      </c>
      <c r="K58" s="277"/>
      <c r="L58" s="179"/>
      <c r="M58" s="179"/>
      <c r="N58" s="179"/>
      <c r="O58" s="179"/>
      <c r="P58" s="179"/>
      <c r="Q58" s="129"/>
      <c r="R58" s="128"/>
    </row>
    <row r="59" spans="1:18" ht="30.75" thickBot="1" x14ac:dyDescent="0.25">
      <c r="A59" s="140"/>
      <c r="B59" s="288"/>
      <c r="C59" s="178"/>
      <c r="D59" s="187"/>
      <c r="E59" s="308"/>
      <c r="F59" s="242" t="s">
        <v>334</v>
      </c>
      <c r="G59" s="119">
        <v>0</v>
      </c>
      <c r="H59" s="411" t="s">
        <v>458</v>
      </c>
      <c r="I59" s="177"/>
      <c r="J59" s="177"/>
      <c r="K59" s="271" t="s">
        <v>372</v>
      </c>
      <c r="L59" s="180"/>
      <c r="M59" s="180"/>
      <c r="N59" s="180"/>
      <c r="O59" s="180"/>
      <c r="P59" s="180"/>
      <c r="Q59" s="130"/>
      <c r="R59" s="128"/>
    </row>
    <row r="60" spans="1:18" ht="18" x14ac:dyDescent="0.2">
      <c r="A60" s="140"/>
      <c r="B60" s="288"/>
      <c r="C60" s="174"/>
      <c r="D60" s="188"/>
      <c r="E60" s="308"/>
      <c r="F60" s="242" t="s">
        <v>72</v>
      </c>
      <c r="G60" s="119">
        <v>303578.42</v>
      </c>
      <c r="H60" s="180" t="s">
        <v>438</v>
      </c>
      <c r="I60" s="177"/>
      <c r="J60" s="177"/>
      <c r="K60" s="177"/>
      <c r="L60" s="180"/>
      <c r="M60" s="180"/>
      <c r="N60" s="180"/>
      <c r="O60" s="180"/>
      <c r="P60" s="180"/>
      <c r="Q60" s="130"/>
      <c r="R60" s="128"/>
    </row>
    <row r="61" spans="1:18" ht="18.75" thickBot="1" x14ac:dyDescent="0.25">
      <c r="A61" s="140"/>
      <c r="B61" s="288"/>
      <c r="C61" s="174"/>
      <c r="D61" s="188"/>
      <c r="E61" s="308"/>
      <c r="F61" s="242" t="s">
        <v>399</v>
      </c>
      <c r="G61" s="119">
        <v>16865.47</v>
      </c>
      <c r="H61" s="180" t="s">
        <v>438</v>
      </c>
      <c r="I61" s="177"/>
      <c r="J61" s="177"/>
      <c r="K61" s="177"/>
      <c r="L61" s="180"/>
      <c r="M61" s="180"/>
      <c r="N61" s="180"/>
      <c r="O61" s="180"/>
      <c r="P61" s="180"/>
      <c r="Q61" s="130"/>
      <c r="R61" s="128"/>
    </row>
    <row r="62" spans="1:18" ht="92.25" customHeight="1" thickBot="1" x14ac:dyDescent="0.25">
      <c r="A62" s="140"/>
      <c r="B62" s="289"/>
      <c r="C62" s="174"/>
      <c r="D62" s="188"/>
      <c r="E62" s="331"/>
      <c r="F62" s="240" t="s">
        <v>77</v>
      </c>
      <c r="G62" s="193">
        <v>0</v>
      </c>
      <c r="H62" s="408" t="s">
        <v>473</v>
      </c>
      <c r="I62" s="174"/>
      <c r="J62" s="174"/>
      <c r="K62" s="174"/>
      <c r="L62" s="158"/>
      <c r="M62" s="158"/>
      <c r="N62" s="158"/>
      <c r="O62" s="158"/>
      <c r="P62" s="158"/>
      <c r="Q62" s="142"/>
      <c r="R62" s="128"/>
    </row>
    <row r="63" spans="1:18" ht="75.75" thickBot="1" x14ac:dyDescent="0.25">
      <c r="A63" s="140"/>
      <c r="B63" s="287">
        <v>16</v>
      </c>
      <c r="C63" s="179">
        <v>273121</v>
      </c>
      <c r="D63" s="182">
        <v>41883</v>
      </c>
      <c r="E63" s="284" t="s">
        <v>55</v>
      </c>
      <c r="F63" s="238" t="s">
        <v>95</v>
      </c>
      <c r="G63" s="117">
        <v>0</v>
      </c>
      <c r="H63" s="192" t="s">
        <v>457</v>
      </c>
      <c r="I63" s="194" t="s">
        <v>439</v>
      </c>
      <c r="J63" s="179" t="s">
        <v>378</v>
      </c>
      <c r="K63" s="176"/>
      <c r="L63" s="179"/>
      <c r="M63" s="179"/>
      <c r="N63" s="182"/>
      <c r="O63" s="179"/>
      <c r="P63" s="179"/>
      <c r="Q63" s="129"/>
      <c r="R63" s="128"/>
    </row>
    <row r="64" spans="1:18" ht="30" x14ac:dyDescent="0.2">
      <c r="A64" s="140"/>
      <c r="B64" s="288"/>
      <c r="C64" s="158"/>
      <c r="D64" s="141"/>
      <c r="E64" s="285"/>
      <c r="F64" s="242" t="s">
        <v>336</v>
      </c>
      <c r="G64" s="119">
        <v>0</v>
      </c>
      <c r="H64" s="192" t="s">
        <v>458</v>
      </c>
      <c r="I64" s="177"/>
      <c r="J64" s="177"/>
      <c r="K64" s="180" t="s">
        <v>378</v>
      </c>
      <c r="L64" s="180"/>
      <c r="M64" s="180"/>
      <c r="N64" s="183"/>
      <c r="O64" s="180"/>
      <c r="P64" s="180"/>
      <c r="Q64" s="130"/>
      <c r="R64" s="128"/>
    </row>
    <row r="65" spans="1:18" ht="18" x14ac:dyDescent="0.2">
      <c r="A65" s="140"/>
      <c r="B65" s="288"/>
      <c r="C65" s="158"/>
      <c r="D65" s="141"/>
      <c r="E65" s="285"/>
      <c r="F65" s="242" t="s">
        <v>72</v>
      </c>
      <c r="G65" s="119">
        <v>215740.4</v>
      </c>
      <c r="H65" s="180" t="s">
        <v>438</v>
      </c>
      <c r="I65" s="177"/>
      <c r="J65" s="177"/>
      <c r="K65" s="180"/>
      <c r="L65" s="180"/>
      <c r="M65" s="180"/>
      <c r="N65" s="183"/>
      <c r="O65" s="180"/>
      <c r="P65" s="180"/>
      <c r="Q65" s="130"/>
      <c r="R65" s="128"/>
    </row>
    <row r="66" spans="1:18" ht="18" x14ac:dyDescent="0.2">
      <c r="A66" s="140"/>
      <c r="B66" s="288"/>
      <c r="C66" s="158"/>
      <c r="D66" s="141"/>
      <c r="E66" s="285"/>
      <c r="F66" s="143" t="s">
        <v>399</v>
      </c>
      <c r="G66" s="195">
        <v>6580</v>
      </c>
      <c r="H66" s="180" t="s">
        <v>438</v>
      </c>
      <c r="I66" s="166"/>
      <c r="J66" s="166"/>
      <c r="K66" s="143"/>
      <c r="L66" s="143"/>
      <c r="M66" s="143"/>
      <c r="N66" s="144"/>
      <c r="O66" s="143"/>
      <c r="P66" s="143"/>
      <c r="Q66" s="145"/>
      <c r="R66" s="128"/>
    </row>
    <row r="67" spans="1:18" ht="18.75" thickBot="1" x14ac:dyDescent="0.25">
      <c r="A67" s="140"/>
      <c r="B67" s="289"/>
      <c r="C67" s="181"/>
      <c r="D67" s="184"/>
      <c r="E67" s="286"/>
      <c r="F67" s="239" t="s">
        <v>77</v>
      </c>
      <c r="G67" s="118">
        <v>0</v>
      </c>
      <c r="H67" s="158" t="s">
        <v>438</v>
      </c>
      <c r="I67" s="178"/>
      <c r="J67" s="178"/>
      <c r="K67" s="181"/>
      <c r="L67" s="181"/>
      <c r="M67" s="181"/>
      <c r="N67" s="184"/>
      <c r="O67" s="181"/>
      <c r="P67" s="181"/>
      <c r="Q67" s="131"/>
      <c r="R67" s="128"/>
    </row>
    <row r="68" spans="1:18" ht="105.75" customHeight="1" thickBot="1" x14ac:dyDescent="0.25">
      <c r="B68" s="287">
        <v>17</v>
      </c>
      <c r="C68" s="159">
        <v>180636</v>
      </c>
      <c r="D68" s="160">
        <v>40967</v>
      </c>
      <c r="E68" s="284" t="s">
        <v>359</v>
      </c>
      <c r="F68" s="238" t="s">
        <v>95</v>
      </c>
      <c r="G68" s="117">
        <v>0</v>
      </c>
      <c r="H68" s="411" t="s">
        <v>552</v>
      </c>
      <c r="I68" s="270" t="s">
        <v>415</v>
      </c>
      <c r="J68" s="270" t="s">
        <v>378</v>
      </c>
      <c r="K68" s="179"/>
      <c r="L68" s="179"/>
      <c r="M68" s="179"/>
      <c r="N68" s="179"/>
      <c r="O68" s="179"/>
      <c r="P68" s="179"/>
      <c r="Q68" s="129"/>
    </row>
    <row r="69" spans="1:18" ht="15.75" thickBot="1" x14ac:dyDescent="0.25">
      <c r="B69" s="288"/>
      <c r="C69" s="173"/>
      <c r="D69" s="165"/>
      <c r="E69" s="285"/>
      <c r="F69" s="242" t="s">
        <v>72</v>
      </c>
      <c r="G69" s="119">
        <v>261401.5</v>
      </c>
      <c r="H69" s="242" t="s">
        <v>438</v>
      </c>
      <c r="I69" s="177"/>
      <c r="J69" s="177"/>
      <c r="K69" s="180"/>
      <c r="L69" s="180"/>
      <c r="M69" s="180"/>
      <c r="N69" s="180"/>
      <c r="O69" s="180"/>
      <c r="P69" s="180"/>
      <c r="Q69" s="130"/>
    </row>
    <row r="70" spans="1:18" ht="15.75" thickBot="1" x14ac:dyDescent="0.25">
      <c r="B70" s="289"/>
      <c r="C70" s="173"/>
      <c r="D70" s="165"/>
      <c r="E70" s="286"/>
      <c r="F70" s="240" t="s">
        <v>399</v>
      </c>
      <c r="G70" s="193">
        <v>0</v>
      </c>
      <c r="H70" s="240" t="s">
        <v>438</v>
      </c>
      <c r="I70" s="174"/>
      <c r="J70" s="174"/>
      <c r="K70" s="174"/>
      <c r="L70" s="158"/>
      <c r="M70" s="158"/>
      <c r="N70" s="158"/>
      <c r="O70" s="158"/>
      <c r="P70" s="158"/>
      <c r="Q70" s="142"/>
    </row>
    <row r="71" spans="1:18" ht="144.75" customHeight="1" x14ac:dyDescent="0.2">
      <c r="B71" s="287">
        <v>18</v>
      </c>
      <c r="C71" s="290">
        <v>226585</v>
      </c>
      <c r="D71" s="293">
        <v>41372</v>
      </c>
      <c r="E71" s="284" t="s">
        <v>17</v>
      </c>
      <c r="F71" s="238" t="s">
        <v>95</v>
      </c>
      <c r="G71" s="230">
        <v>0</v>
      </c>
      <c r="H71" s="249" t="s">
        <v>459</v>
      </c>
      <c r="I71" s="194" t="s">
        <v>409</v>
      </c>
      <c r="J71" s="179" t="s">
        <v>378</v>
      </c>
      <c r="K71" s="179"/>
      <c r="L71" s="179"/>
      <c r="M71" s="179"/>
      <c r="N71" s="179"/>
      <c r="O71" s="179"/>
      <c r="P71" s="179"/>
      <c r="Q71" s="129"/>
    </row>
    <row r="72" spans="1:18" ht="30.75" thickBot="1" x14ac:dyDescent="0.25">
      <c r="B72" s="288"/>
      <c r="C72" s="292"/>
      <c r="D72" s="295"/>
      <c r="E72" s="285"/>
      <c r="F72" s="242" t="s">
        <v>334</v>
      </c>
      <c r="G72" s="119">
        <v>0</v>
      </c>
      <c r="H72" s="196" t="s">
        <v>337</v>
      </c>
      <c r="I72" s="180"/>
      <c r="J72" s="180"/>
      <c r="K72" s="180" t="s">
        <v>378</v>
      </c>
      <c r="L72" s="180"/>
      <c r="M72" s="180"/>
      <c r="N72" s="180"/>
      <c r="O72" s="180"/>
      <c r="P72" s="180"/>
      <c r="Q72" s="130"/>
    </row>
    <row r="73" spans="1:18" ht="80.25" customHeight="1" thickBot="1" x14ac:dyDescent="0.25">
      <c r="B73" s="288"/>
      <c r="C73" s="157"/>
      <c r="D73" s="146"/>
      <c r="E73" s="285"/>
      <c r="F73" s="242" t="s">
        <v>72</v>
      </c>
      <c r="G73" s="119">
        <v>482507.74</v>
      </c>
      <c r="H73" s="384" t="s">
        <v>553</v>
      </c>
      <c r="I73" s="143" t="s">
        <v>532</v>
      </c>
      <c r="J73" s="412"/>
      <c r="K73" s="412"/>
      <c r="L73" s="385" t="s">
        <v>554</v>
      </c>
      <c r="M73" s="180"/>
      <c r="N73" s="180"/>
      <c r="O73" s="180"/>
      <c r="P73" s="180"/>
      <c r="Q73" s="130"/>
    </row>
    <row r="74" spans="1:18" ht="74.25" customHeight="1" thickBot="1" x14ac:dyDescent="0.25">
      <c r="B74" s="288"/>
      <c r="C74" s="157"/>
      <c r="D74" s="146"/>
      <c r="E74" s="285"/>
      <c r="F74" s="242" t="s">
        <v>399</v>
      </c>
      <c r="G74" s="119">
        <v>16543.12</v>
      </c>
      <c r="H74" s="370" t="s">
        <v>555</v>
      </c>
      <c r="I74" s="371" t="s">
        <v>532</v>
      </c>
      <c r="J74" s="404"/>
      <c r="K74" s="404"/>
      <c r="L74" s="404"/>
      <c r="M74" s="180"/>
      <c r="N74" s="180"/>
      <c r="O74" s="180"/>
      <c r="P74" s="180"/>
      <c r="Q74" s="130"/>
    </row>
    <row r="75" spans="1:18" ht="15.75" thickBot="1" x14ac:dyDescent="0.25">
      <c r="B75" s="289"/>
      <c r="C75" s="157"/>
      <c r="D75" s="146"/>
      <c r="E75" s="286"/>
      <c r="F75" s="241" t="s">
        <v>77</v>
      </c>
      <c r="G75" s="164">
        <v>0</v>
      </c>
      <c r="H75" s="157" t="s">
        <v>438</v>
      </c>
      <c r="I75" s="157"/>
      <c r="J75" s="157"/>
      <c r="K75" s="157"/>
      <c r="L75" s="157"/>
      <c r="M75" s="157"/>
      <c r="N75" s="157"/>
      <c r="O75" s="157"/>
      <c r="P75" s="157"/>
      <c r="Q75" s="148"/>
    </row>
    <row r="76" spans="1:18" ht="144" customHeight="1" x14ac:dyDescent="0.2">
      <c r="B76" s="185">
        <v>19</v>
      </c>
      <c r="C76" s="158"/>
      <c r="D76" s="141"/>
      <c r="E76" s="284" t="s">
        <v>433</v>
      </c>
      <c r="F76" s="242" t="s">
        <v>72</v>
      </c>
      <c r="G76" s="119"/>
      <c r="H76" s="369" t="s">
        <v>556</v>
      </c>
      <c r="I76" s="394" t="s">
        <v>557</v>
      </c>
      <c r="J76" s="403"/>
      <c r="K76" s="413"/>
      <c r="L76" s="394" t="s">
        <v>558</v>
      </c>
      <c r="M76" s="180"/>
      <c r="N76" s="180"/>
      <c r="O76" s="180"/>
      <c r="P76" s="180"/>
      <c r="Q76" s="130"/>
    </row>
    <row r="77" spans="1:18" ht="113.25" customHeight="1" thickBot="1" x14ac:dyDescent="0.25">
      <c r="B77" s="185"/>
      <c r="C77" s="158"/>
      <c r="D77" s="141"/>
      <c r="E77" s="286"/>
      <c r="F77" s="240" t="s">
        <v>335</v>
      </c>
      <c r="G77" s="193"/>
      <c r="H77" s="414" t="s">
        <v>559</v>
      </c>
      <c r="I77" s="402" t="s">
        <v>537</v>
      </c>
      <c r="J77" s="415"/>
      <c r="K77" s="398" t="s">
        <v>560</v>
      </c>
      <c r="L77" s="400">
        <v>133688.85999999999</v>
      </c>
      <c r="M77" s="158"/>
      <c r="N77" s="158"/>
      <c r="O77" s="158"/>
      <c r="P77" s="158"/>
      <c r="Q77" s="142"/>
    </row>
    <row r="78" spans="1:18" ht="119.25" customHeight="1" thickBot="1" x14ac:dyDescent="0.25">
      <c r="B78" s="287">
        <v>20</v>
      </c>
      <c r="C78" s="290">
        <v>226585</v>
      </c>
      <c r="D78" s="293">
        <v>41372</v>
      </c>
      <c r="E78" s="284" t="s">
        <v>408</v>
      </c>
      <c r="F78" s="238" t="s">
        <v>95</v>
      </c>
      <c r="G78" s="117">
        <v>84341.6</v>
      </c>
      <c r="H78" s="411" t="s">
        <v>561</v>
      </c>
      <c r="I78" s="411" t="s">
        <v>562</v>
      </c>
      <c r="J78" s="270" t="s">
        <v>378</v>
      </c>
      <c r="K78" s="270"/>
      <c r="L78" s="179"/>
      <c r="M78" s="179"/>
      <c r="N78" s="179"/>
      <c r="O78" s="179"/>
      <c r="P78" s="179"/>
      <c r="Q78" s="129"/>
    </row>
    <row r="79" spans="1:18" ht="30.75" thickBot="1" x14ac:dyDescent="0.25">
      <c r="B79" s="288"/>
      <c r="C79" s="292"/>
      <c r="D79" s="295"/>
      <c r="E79" s="285"/>
      <c r="F79" s="242" t="s">
        <v>334</v>
      </c>
      <c r="G79" s="119"/>
      <c r="H79" s="411" t="s">
        <v>563</v>
      </c>
      <c r="I79" s="271"/>
      <c r="J79" s="271"/>
      <c r="K79" s="271" t="s">
        <v>378</v>
      </c>
      <c r="L79" s="180"/>
      <c r="M79" s="180"/>
      <c r="N79" s="180"/>
      <c r="O79" s="180"/>
      <c r="P79" s="180"/>
      <c r="Q79" s="130"/>
    </row>
    <row r="80" spans="1:18" ht="15.75" thickBot="1" x14ac:dyDescent="0.25">
      <c r="B80" s="288"/>
      <c r="C80" s="157"/>
      <c r="D80" s="146"/>
      <c r="E80" s="285"/>
      <c r="F80" s="242" t="s">
        <v>72</v>
      </c>
      <c r="G80" s="119">
        <v>0</v>
      </c>
      <c r="H80" s="242" t="s">
        <v>438</v>
      </c>
      <c r="I80" s="180" t="s">
        <v>438</v>
      </c>
      <c r="J80" s="180"/>
      <c r="K80" s="180"/>
      <c r="L80" s="180"/>
      <c r="M80" s="180"/>
      <c r="N80" s="180"/>
      <c r="O80" s="180"/>
      <c r="P80" s="180"/>
      <c r="Q80" s="130"/>
    </row>
    <row r="81" spans="1:18" ht="15.75" thickBot="1" x14ac:dyDescent="0.25">
      <c r="B81" s="288"/>
      <c r="C81" s="157"/>
      <c r="D81" s="146"/>
      <c r="E81" s="285"/>
      <c r="F81" s="242" t="s">
        <v>399</v>
      </c>
      <c r="G81" s="119">
        <v>0</v>
      </c>
      <c r="H81" s="242" t="s">
        <v>438</v>
      </c>
      <c r="I81" s="180" t="s">
        <v>438</v>
      </c>
      <c r="J81" s="180"/>
      <c r="K81" s="180"/>
      <c r="L81" s="180"/>
      <c r="M81" s="180"/>
      <c r="N81" s="180"/>
      <c r="O81" s="180"/>
      <c r="P81" s="180"/>
      <c r="Q81" s="130"/>
    </row>
    <row r="82" spans="1:18" ht="15.75" thickBot="1" x14ac:dyDescent="0.25">
      <c r="B82" s="289"/>
      <c r="C82" s="157"/>
      <c r="D82" s="146"/>
      <c r="E82" s="286"/>
      <c r="F82" s="241" t="s">
        <v>77</v>
      </c>
      <c r="G82" s="147"/>
      <c r="H82" s="241" t="s">
        <v>438</v>
      </c>
      <c r="I82" s="157" t="s">
        <v>438</v>
      </c>
      <c r="J82" s="157"/>
      <c r="K82" s="157"/>
      <c r="L82" s="157"/>
      <c r="M82" s="157"/>
      <c r="N82" s="157"/>
      <c r="O82" s="157"/>
      <c r="P82" s="157"/>
      <c r="Q82" s="148"/>
    </row>
    <row r="83" spans="1:18" ht="150.75" customHeight="1" thickBot="1" x14ac:dyDescent="0.25">
      <c r="A83" s="140"/>
      <c r="B83" s="287">
        <v>21</v>
      </c>
      <c r="C83" s="176">
        <v>273254</v>
      </c>
      <c r="D83" s="186">
        <v>41883</v>
      </c>
      <c r="E83" s="284" t="s">
        <v>340</v>
      </c>
      <c r="F83" s="238" t="s">
        <v>95</v>
      </c>
      <c r="G83" s="161">
        <v>2907964.81</v>
      </c>
      <c r="H83" s="416" t="s">
        <v>564</v>
      </c>
      <c r="I83" s="194" t="s">
        <v>460</v>
      </c>
      <c r="J83" s="270" t="s">
        <v>319</v>
      </c>
      <c r="K83" s="270"/>
      <c r="L83" s="270" t="s">
        <v>341</v>
      </c>
      <c r="M83" s="270">
        <v>240</v>
      </c>
      <c r="N83" s="179" t="s">
        <v>400</v>
      </c>
      <c r="O83" s="179"/>
      <c r="P83" s="179"/>
      <c r="Q83" s="129"/>
      <c r="R83" s="128"/>
    </row>
    <row r="84" spans="1:18" ht="177" customHeight="1" thickBot="1" x14ac:dyDescent="0.25">
      <c r="A84" s="140"/>
      <c r="B84" s="289"/>
      <c r="C84" s="178"/>
      <c r="D84" s="187"/>
      <c r="E84" s="286"/>
      <c r="F84" s="239" t="s">
        <v>334</v>
      </c>
      <c r="G84" s="162">
        <v>0</v>
      </c>
      <c r="H84" s="417" t="s">
        <v>461</v>
      </c>
      <c r="I84" s="270" t="s">
        <v>410</v>
      </c>
      <c r="J84" s="272"/>
      <c r="K84" s="272" t="s">
        <v>342</v>
      </c>
      <c r="L84" s="212" t="s">
        <v>343</v>
      </c>
      <c r="M84" s="272">
        <v>270</v>
      </c>
      <c r="N84" s="184" t="s">
        <v>400</v>
      </c>
      <c r="O84" s="181"/>
      <c r="P84" s="181"/>
      <c r="Q84" s="131"/>
      <c r="R84" s="128"/>
    </row>
    <row r="85" spans="1:18" ht="196.5" customHeight="1" x14ac:dyDescent="0.2">
      <c r="A85" s="132"/>
      <c r="B85" s="299">
        <v>22</v>
      </c>
      <c r="C85" s="290">
        <v>305648</v>
      </c>
      <c r="D85" s="293">
        <v>43145</v>
      </c>
      <c r="E85" s="293" t="s">
        <v>349</v>
      </c>
      <c r="F85" s="238" t="s">
        <v>95</v>
      </c>
      <c r="G85" s="230">
        <v>607857</v>
      </c>
      <c r="H85" s="411" t="s">
        <v>565</v>
      </c>
      <c r="I85" s="270" t="s">
        <v>440</v>
      </c>
      <c r="J85" s="270" t="s">
        <v>319</v>
      </c>
      <c r="K85" s="270"/>
      <c r="L85" s="117">
        <v>2858650.3</v>
      </c>
      <c r="M85" s="270">
        <v>210</v>
      </c>
      <c r="N85" s="182">
        <v>43452</v>
      </c>
      <c r="O85" s="179"/>
      <c r="P85" s="179"/>
      <c r="Q85" s="129"/>
    </row>
    <row r="86" spans="1:18" ht="45.75" customHeight="1" thickBot="1" x14ac:dyDescent="0.25">
      <c r="A86" s="132"/>
      <c r="B86" s="300"/>
      <c r="C86" s="292"/>
      <c r="D86" s="295"/>
      <c r="E86" s="292"/>
      <c r="F86" s="239" t="s">
        <v>334</v>
      </c>
      <c r="G86" s="118">
        <v>0</v>
      </c>
      <c r="H86" s="418" t="s">
        <v>392</v>
      </c>
      <c r="I86" s="272" t="s">
        <v>379</v>
      </c>
      <c r="J86" s="272"/>
      <c r="K86" s="272" t="s">
        <v>378</v>
      </c>
      <c r="L86" s="272"/>
      <c r="M86" s="272"/>
      <c r="N86" s="181"/>
      <c r="O86" s="181"/>
      <c r="P86" s="181"/>
      <c r="Q86" s="131"/>
    </row>
    <row r="87" spans="1:18" ht="48.75" customHeight="1" x14ac:dyDescent="0.2">
      <c r="B87" s="299">
        <v>23</v>
      </c>
      <c r="C87" s="290">
        <v>305648</v>
      </c>
      <c r="D87" s="293">
        <v>43145</v>
      </c>
      <c r="E87" s="293" t="s">
        <v>354</v>
      </c>
      <c r="F87" s="238" t="s">
        <v>95</v>
      </c>
      <c r="G87" s="117">
        <v>532185.18999999994</v>
      </c>
      <c r="H87" s="253" t="s">
        <v>463</v>
      </c>
      <c r="I87" s="238" t="s">
        <v>410</v>
      </c>
      <c r="J87" s="179" t="s">
        <v>355</v>
      </c>
      <c r="K87" s="179"/>
      <c r="L87" s="117">
        <v>1520529.12</v>
      </c>
      <c r="M87" s="179">
        <v>180</v>
      </c>
      <c r="N87" s="179" t="s">
        <v>404</v>
      </c>
      <c r="O87" s="179"/>
      <c r="P87" s="179"/>
      <c r="Q87" s="129"/>
    </row>
    <row r="88" spans="1:18" ht="45.75" thickBot="1" x14ac:dyDescent="0.25">
      <c r="B88" s="288"/>
      <c r="C88" s="285"/>
      <c r="D88" s="307"/>
      <c r="E88" s="307"/>
      <c r="F88" s="242" t="s">
        <v>334</v>
      </c>
      <c r="G88" s="119">
        <v>122972.9</v>
      </c>
      <c r="H88" s="254" t="s">
        <v>462</v>
      </c>
      <c r="I88" s="239" t="s">
        <v>379</v>
      </c>
      <c r="J88" s="180"/>
      <c r="K88" s="180" t="s">
        <v>356</v>
      </c>
      <c r="L88" s="119">
        <v>351351.13</v>
      </c>
      <c r="M88" s="180">
        <v>220</v>
      </c>
      <c r="N88" s="180" t="s">
        <v>404</v>
      </c>
      <c r="O88" s="180"/>
      <c r="P88" s="180"/>
      <c r="Q88" s="130"/>
    </row>
    <row r="89" spans="1:18" ht="15" x14ac:dyDescent="0.2">
      <c r="B89" s="288"/>
      <c r="C89" s="285"/>
      <c r="D89" s="307"/>
      <c r="E89" s="307"/>
      <c r="F89" s="242" t="s">
        <v>72</v>
      </c>
      <c r="G89" s="119">
        <v>1456091</v>
      </c>
      <c r="H89" s="255" t="s">
        <v>438</v>
      </c>
      <c r="I89" s="255" t="s">
        <v>438</v>
      </c>
      <c r="J89" s="180"/>
      <c r="K89" s="180"/>
      <c r="L89" s="119"/>
      <c r="M89" s="180"/>
      <c r="N89" s="180"/>
      <c r="O89" s="158"/>
      <c r="P89" s="158"/>
      <c r="Q89" s="142"/>
    </row>
    <row r="90" spans="1:18" ht="15.75" thickBot="1" x14ac:dyDescent="0.25">
      <c r="B90" s="300"/>
      <c r="C90" s="292"/>
      <c r="D90" s="295"/>
      <c r="E90" s="292"/>
      <c r="F90" s="239" t="s">
        <v>464</v>
      </c>
      <c r="G90" s="118"/>
      <c r="H90" s="256" t="s">
        <v>438</v>
      </c>
      <c r="I90" s="256" t="s">
        <v>438</v>
      </c>
      <c r="J90" s="181"/>
      <c r="K90" s="181"/>
      <c r="L90" s="118"/>
      <c r="M90" s="181"/>
      <c r="N90" s="181"/>
      <c r="O90" s="181"/>
      <c r="P90" s="181"/>
      <c r="Q90" s="131"/>
    </row>
    <row r="91" spans="1:18" ht="77.25" customHeight="1" x14ac:dyDescent="0.25">
      <c r="A91" s="133"/>
      <c r="B91" s="299">
        <v>24</v>
      </c>
      <c r="C91" s="303">
        <v>305648</v>
      </c>
      <c r="D91" s="305">
        <v>43145</v>
      </c>
      <c r="E91" s="293" t="s">
        <v>350</v>
      </c>
      <c r="F91" s="238" t="s">
        <v>95</v>
      </c>
      <c r="G91" s="161">
        <v>0</v>
      </c>
      <c r="H91" s="419" t="s">
        <v>565</v>
      </c>
      <c r="I91" s="270" t="s">
        <v>410</v>
      </c>
      <c r="J91" s="270" t="s">
        <v>355</v>
      </c>
      <c r="K91" s="270"/>
      <c r="L91" s="117">
        <v>1520529.12</v>
      </c>
      <c r="M91" s="270">
        <v>180</v>
      </c>
      <c r="N91" s="179" t="s">
        <v>402</v>
      </c>
      <c r="O91" s="179"/>
      <c r="P91" s="179"/>
      <c r="Q91" s="129"/>
    </row>
    <row r="92" spans="1:18" ht="84.75" customHeight="1" thickBot="1" x14ac:dyDescent="0.3">
      <c r="A92" s="133"/>
      <c r="B92" s="288"/>
      <c r="C92" s="308"/>
      <c r="D92" s="309"/>
      <c r="E92" s="307"/>
      <c r="F92" s="242" t="s">
        <v>334</v>
      </c>
      <c r="G92" s="163">
        <v>0</v>
      </c>
      <c r="H92" s="420" t="s">
        <v>462</v>
      </c>
      <c r="I92" s="272" t="s">
        <v>379</v>
      </c>
      <c r="J92" s="271"/>
      <c r="K92" s="271" t="s">
        <v>356</v>
      </c>
      <c r="L92" s="119">
        <v>351351.13</v>
      </c>
      <c r="M92" s="271">
        <v>220</v>
      </c>
      <c r="N92" s="180" t="s">
        <v>402</v>
      </c>
      <c r="O92" s="180"/>
      <c r="P92" s="180"/>
      <c r="Q92" s="130"/>
    </row>
    <row r="93" spans="1:18" ht="15.75" thickBot="1" x14ac:dyDescent="0.25">
      <c r="A93" s="134"/>
      <c r="B93" s="300"/>
      <c r="C93" s="304"/>
      <c r="D93" s="306"/>
      <c r="E93" s="292"/>
      <c r="F93" s="241" t="s">
        <v>72</v>
      </c>
      <c r="G93" s="164">
        <v>2657026.4500000002</v>
      </c>
      <c r="H93" s="231"/>
      <c r="I93" s="232"/>
      <c r="J93" s="157"/>
      <c r="K93" s="157"/>
      <c r="L93" s="147"/>
      <c r="M93" s="157"/>
      <c r="N93" s="157"/>
      <c r="O93" s="157"/>
      <c r="P93" s="157"/>
      <c r="Q93" s="148"/>
    </row>
    <row r="94" spans="1:18" ht="130.5" customHeight="1" thickBot="1" x14ac:dyDescent="0.25">
      <c r="B94" s="299">
        <v>25</v>
      </c>
      <c r="C94" s="290">
        <v>305648</v>
      </c>
      <c r="D94" s="293">
        <v>43145</v>
      </c>
      <c r="E94" s="293" t="s">
        <v>351</v>
      </c>
      <c r="F94" s="238" t="s">
        <v>95</v>
      </c>
      <c r="G94" s="161">
        <v>0</v>
      </c>
      <c r="H94" s="421" t="s">
        <v>566</v>
      </c>
      <c r="I94" s="270" t="s">
        <v>465</v>
      </c>
      <c r="J94" s="270" t="s">
        <v>352</v>
      </c>
      <c r="K94" s="270"/>
      <c r="L94" s="117">
        <v>745047.62</v>
      </c>
      <c r="M94" s="270">
        <v>90</v>
      </c>
      <c r="N94" s="179" t="s">
        <v>403</v>
      </c>
      <c r="O94" s="179"/>
      <c r="P94" s="179"/>
      <c r="Q94" s="129"/>
    </row>
    <row r="95" spans="1:18" ht="132.75" customHeight="1" thickBot="1" x14ac:dyDescent="0.25">
      <c r="B95" s="288"/>
      <c r="C95" s="285"/>
      <c r="D95" s="307"/>
      <c r="E95" s="307"/>
      <c r="F95" s="242" t="s">
        <v>334</v>
      </c>
      <c r="G95" s="163">
        <v>0</v>
      </c>
      <c r="H95" s="229" t="s">
        <v>466</v>
      </c>
      <c r="I95" s="270" t="s">
        <v>465</v>
      </c>
      <c r="J95" s="271"/>
      <c r="K95" s="271" t="s">
        <v>353</v>
      </c>
      <c r="L95" s="119">
        <v>241908.26</v>
      </c>
      <c r="M95" s="271">
        <v>120</v>
      </c>
      <c r="N95" s="180" t="s">
        <v>403</v>
      </c>
      <c r="O95" s="158"/>
      <c r="P95" s="158"/>
      <c r="Q95" s="142"/>
    </row>
    <row r="96" spans="1:18" ht="19.5" customHeight="1" thickBot="1" x14ac:dyDescent="0.25">
      <c r="B96" s="300"/>
      <c r="C96" s="292"/>
      <c r="D96" s="295"/>
      <c r="E96" s="292"/>
      <c r="F96" s="241" t="s">
        <v>72</v>
      </c>
      <c r="G96" s="164">
        <v>193678.44</v>
      </c>
      <c r="H96" s="231"/>
      <c r="I96" s="175"/>
      <c r="J96" s="175"/>
      <c r="K96" s="175"/>
      <c r="L96" s="164"/>
      <c r="M96" s="175"/>
      <c r="N96" s="175"/>
      <c r="O96" s="181"/>
      <c r="P96" s="181"/>
      <c r="Q96" s="131"/>
    </row>
    <row r="97" spans="1:18" ht="72.75" customHeight="1" thickBot="1" x14ac:dyDescent="0.25">
      <c r="B97" s="299">
        <v>26</v>
      </c>
      <c r="C97" s="303">
        <v>305648</v>
      </c>
      <c r="D97" s="305">
        <v>43145</v>
      </c>
      <c r="E97" s="293" t="s">
        <v>357</v>
      </c>
      <c r="F97" s="238" t="s">
        <v>95</v>
      </c>
      <c r="G97" s="117">
        <v>2790881.43</v>
      </c>
      <c r="H97" s="411" t="s">
        <v>567</v>
      </c>
      <c r="I97" s="270" t="s">
        <v>410</v>
      </c>
      <c r="J97" s="270" t="s">
        <v>361</v>
      </c>
      <c r="K97" s="270"/>
      <c r="L97" s="117">
        <v>4041175.5</v>
      </c>
      <c r="M97" s="270">
        <v>210</v>
      </c>
      <c r="N97" s="182">
        <v>43851</v>
      </c>
      <c r="O97" s="179"/>
      <c r="P97" s="179"/>
      <c r="Q97" s="129"/>
    </row>
    <row r="98" spans="1:18" ht="132" customHeight="1" thickBot="1" x14ac:dyDescent="0.25">
      <c r="B98" s="300"/>
      <c r="C98" s="304"/>
      <c r="D98" s="306"/>
      <c r="E98" s="292"/>
      <c r="F98" s="239" t="s">
        <v>334</v>
      </c>
      <c r="G98" s="118">
        <v>401793.63</v>
      </c>
      <c r="H98" s="411" t="s">
        <v>467</v>
      </c>
      <c r="I98" s="272" t="s">
        <v>379</v>
      </c>
      <c r="J98" s="272"/>
      <c r="K98" s="272" t="s">
        <v>419</v>
      </c>
      <c r="L98" s="118">
        <v>535724.84</v>
      </c>
      <c r="M98" s="272">
        <v>250</v>
      </c>
      <c r="N98" s="184">
        <v>43851</v>
      </c>
      <c r="O98" s="181"/>
      <c r="P98" s="181"/>
      <c r="Q98" s="131"/>
    </row>
    <row r="99" spans="1:18" ht="102.75" customHeight="1" thickBot="1" x14ac:dyDescent="0.25">
      <c r="B99" s="287">
        <v>27</v>
      </c>
      <c r="C99" s="157"/>
      <c r="D99" s="146"/>
      <c r="E99" s="284" t="s">
        <v>406</v>
      </c>
      <c r="F99" s="238" t="s">
        <v>95</v>
      </c>
      <c r="G99" s="161">
        <v>634934.4</v>
      </c>
      <c r="H99" s="411" t="s">
        <v>568</v>
      </c>
      <c r="I99" s="270" t="s">
        <v>410</v>
      </c>
      <c r="J99" s="179" t="s">
        <v>378</v>
      </c>
      <c r="K99" s="179"/>
      <c r="L99" s="117"/>
      <c r="M99" s="179"/>
      <c r="N99" s="182"/>
      <c r="O99" s="179"/>
      <c r="P99" s="179"/>
      <c r="Q99" s="129"/>
    </row>
    <row r="100" spans="1:18" ht="46.5" customHeight="1" thickBot="1" x14ac:dyDescent="0.25">
      <c r="B100" s="289"/>
      <c r="C100" s="157"/>
      <c r="D100" s="146"/>
      <c r="E100" s="286"/>
      <c r="F100" s="241" t="s">
        <v>334</v>
      </c>
      <c r="G100" s="164">
        <v>201864.95999999999</v>
      </c>
      <c r="H100" s="422" t="s">
        <v>417</v>
      </c>
      <c r="I100" s="275"/>
      <c r="J100" s="157"/>
      <c r="K100" s="157" t="s">
        <v>378</v>
      </c>
      <c r="L100" s="147"/>
      <c r="M100" s="157"/>
      <c r="N100" s="146"/>
      <c r="O100" s="157"/>
      <c r="P100" s="157"/>
      <c r="Q100" s="148"/>
    </row>
    <row r="101" spans="1:18" ht="97.5" customHeight="1" thickBot="1" x14ac:dyDescent="0.25">
      <c r="A101" s="140"/>
      <c r="B101" s="287">
        <v>28</v>
      </c>
      <c r="C101" s="179">
        <v>220883</v>
      </c>
      <c r="D101" s="182">
        <v>43140</v>
      </c>
      <c r="E101" s="284" t="s">
        <v>348</v>
      </c>
      <c r="F101" s="238" t="s">
        <v>95</v>
      </c>
      <c r="G101" s="161">
        <v>2109397.5</v>
      </c>
      <c r="H101" s="411" t="s">
        <v>468</v>
      </c>
      <c r="I101" s="270" t="s">
        <v>412</v>
      </c>
      <c r="J101" s="267" t="s">
        <v>479</v>
      </c>
      <c r="K101" s="267"/>
      <c r="L101" s="267" t="s">
        <v>478</v>
      </c>
      <c r="M101" s="263">
        <v>210</v>
      </c>
      <c r="N101" s="263" t="s">
        <v>481</v>
      </c>
      <c r="O101" s="179"/>
      <c r="P101" s="179"/>
      <c r="Q101" s="129"/>
      <c r="R101" s="128"/>
    </row>
    <row r="102" spans="1:18" ht="120" customHeight="1" thickBot="1" x14ac:dyDescent="0.25">
      <c r="A102" s="140"/>
      <c r="B102" s="289"/>
      <c r="C102" s="181"/>
      <c r="D102" s="184"/>
      <c r="E102" s="286"/>
      <c r="F102" s="239" t="s">
        <v>334</v>
      </c>
      <c r="G102" s="162">
        <v>868440.6</v>
      </c>
      <c r="H102" s="411" t="s">
        <v>483</v>
      </c>
      <c r="I102" s="272" t="s">
        <v>418</v>
      </c>
      <c r="J102" s="272"/>
      <c r="K102" s="264" t="s">
        <v>482</v>
      </c>
      <c r="L102" s="267" t="s">
        <v>480</v>
      </c>
      <c r="M102" s="263">
        <v>210</v>
      </c>
      <c r="N102" s="263" t="s">
        <v>481</v>
      </c>
      <c r="O102" s="181"/>
      <c r="P102" s="181"/>
      <c r="Q102" s="131"/>
      <c r="R102" s="128"/>
    </row>
    <row r="103" spans="1:18" ht="80.25" customHeight="1" thickBot="1" x14ac:dyDescent="0.25">
      <c r="B103" s="287">
        <v>29</v>
      </c>
      <c r="C103" s="157"/>
      <c r="D103" s="146"/>
      <c r="E103" s="284" t="s">
        <v>405</v>
      </c>
      <c r="F103" s="238" t="s">
        <v>95</v>
      </c>
      <c r="G103" s="161">
        <v>1653568.41</v>
      </c>
      <c r="H103" s="248" t="s">
        <v>469</v>
      </c>
      <c r="I103" s="238" t="s">
        <v>410</v>
      </c>
      <c r="J103" s="179" t="s">
        <v>484</v>
      </c>
      <c r="K103" s="266"/>
      <c r="L103" s="267" t="s">
        <v>486</v>
      </c>
      <c r="M103" s="263">
        <v>210</v>
      </c>
      <c r="N103" s="268" t="s">
        <v>488</v>
      </c>
      <c r="O103" s="179"/>
      <c r="P103" s="179"/>
      <c r="Q103" s="129"/>
    </row>
    <row r="104" spans="1:18" ht="95.25" customHeight="1" thickBot="1" x14ac:dyDescent="0.25">
      <c r="B104" s="289"/>
      <c r="C104" s="157"/>
      <c r="D104" s="146"/>
      <c r="E104" s="286"/>
      <c r="F104" s="241" t="s">
        <v>334</v>
      </c>
      <c r="G104" s="164">
        <v>600812.56999999995</v>
      </c>
      <c r="H104" s="213" t="s">
        <v>485</v>
      </c>
      <c r="I104" s="241" t="s">
        <v>471</v>
      </c>
      <c r="J104" s="157"/>
      <c r="K104" s="213" t="s">
        <v>470</v>
      </c>
      <c r="L104" s="265" t="s">
        <v>480</v>
      </c>
      <c r="M104" s="263">
        <v>210</v>
      </c>
      <c r="N104" s="269" t="s">
        <v>487</v>
      </c>
      <c r="O104" s="157"/>
      <c r="P104" s="157"/>
      <c r="Q104" s="148"/>
    </row>
    <row r="105" spans="1:18" ht="105.75" customHeight="1" thickBot="1" x14ac:dyDescent="0.25">
      <c r="B105" s="287">
        <v>30</v>
      </c>
      <c r="C105" s="157"/>
      <c r="D105" s="146"/>
      <c r="E105" s="284" t="s">
        <v>407</v>
      </c>
      <c r="F105" s="238" t="s">
        <v>95</v>
      </c>
      <c r="G105" s="161">
        <v>361483.56</v>
      </c>
      <c r="H105" s="192" t="s">
        <v>472</v>
      </c>
      <c r="I105" s="179" t="s">
        <v>410</v>
      </c>
      <c r="J105" s="179"/>
      <c r="K105" s="179"/>
      <c r="N105" s="182"/>
      <c r="O105" s="179"/>
      <c r="P105" s="179"/>
      <c r="Q105" s="129"/>
    </row>
    <row r="106" spans="1:18" ht="15.75" thickBot="1" x14ac:dyDescent="0.25">
      <c r="B106" s="289"/>
      <c r="C106" s="157"/>
      <c r="D106" s="146"/>
      <c r="E106" s="286"/>
      <c r="F106" s="241" t="s">
        <v>334</v>
      </c>
      <c r="G106" s="164">
        <v>113612.76</v>
      </c>
      <c r="H106" s="257" t="s">
        <v>438</v>
      </c>
      <c r="I106" s="157"/>
      <c r="J106" s="157"/>
      <c r="K106" s="157"/>
      <c r="L106" s="147"/>
      <c r="M106" s="157"/>
      <c r="N106" s="146"/>
      <c r="O106" s="157"/>
      <c r="P106" s="157"/>
      <c r="Q106" s="148"/>
    </row>
    <row r="107" spans="1:18" s="172" customFormat="1" ht="147" customHeight="1" thickBot="1" x14ac:dyDescent="0.25">
      <c r="A107" s="122"/>
      <c r="B107" s="233">
        <v>31</v>
      </c>
      <c r="C107" s="234"/>
      <c r="D107" s="235"/>
      <c r="E107" s="234" t="s">
        <v>65</v>
      </c>
      <c r="F107" s="234" t="s">
        <v>77</v>
      </c>
      <c r="G107" s="236">
        <v>300010.27</v>
      </c>
      <c r="H107" s="408" t="s">
        <v>474</v>
      </c>
      <c r="I107" s="382" t="s">
        <v>444</v>
      </c>
      <c r="J107" s="234"/>
      <c r="K107" s="234" t="s">
        <v>61</v>
      </c>
      <c r="L107" s="234" t="s">
        <v>61</v>
      </c>
      <c r="M107" s="234" t="s">
        <v>61</v>
      </c>
      <c r="N107" s="234" t="s">
        <v>61</v>
      </c>
      <c r="O107" s="234" t="s">
        <v>61</v>
      </c>
      <c r="P107" s="234" t="s">
        <v>61</v>
      </c>
      <c r="Q107" s="237" t="s">
        <v>61</v>
      </c>
    </row>
    <row r="108" spans="1:18" s="172" customFormat="1" ht="114.75" customHeight="1" thickBot="1" x14ac:dyDescent="0.25">
      <c r="A108" s="122"/>
      <c r="B108" s="233">
        <v>32</v>
      </c>
      <c r="C108" s="234"/>
      <c r="D108" s="235"/>
      <c r="E108" s="234" t="s">
        <v>362</v>
      </c>
      <c r="F108" s="234" t="s">
        <v>77</v>
      </c>
      <c r="G108" s="236">
        <v>388533</v>
      </c>
      <c r="H108" s="408" t="s">
        <v>475</v>
      </c>
      <c r="I108" s="382" t="s">
        <v>444</v>
      </c>
      <c r="J108" s="216"/>
      <c r="K108" s="234" t="s">
        <v>61</v>
      </c>
      <c r="L108" s="234" t="s">
        <v>61</v>
      </c>
      <c r="M108" s="234" t="s">
        <v>61</v>
      </c>
      <c r="N108" s="234" t="s">
        <v>61</v>
      </c>
      <c r="O108" s="234" t="s">
        <v>61</v>
      </c>
      <c r="P108" s="234" t="s">
        <v>61</v>
      </c>
      <c r="Q108" s="237" t="s">
        <v>61</v>
      </c>
    </row>
    <row r="109" spans="1:18" s="172" customFormat="1" ht="108.75" customHeight="1" thickBot="1" x14ac:dyDescent="0.25">
      <c r="A109" s="122"/>
      <c r="B109" s="233">
        <v>33</v>
      </c>
      <c r="C109" s="234"/>
      <c r="D109" s="235"/>
      <c r="E109" s="234" t="s">
        <v>363</v>
      </c>
      <c r="F109" s="234" t="s">
        <v>77</v>
      </c>
      <c r="G109" s="236">
        <v>626000</v>
      </c>
      <c r="H109" s="408" t="s">
        <v>476</v>
      </c>
      <c r="I109" s="382" t="s">
        <v>477</v>
      </c>
      <c r="J109" s="234" t="s">
        <v>61</v>
      </c>
      <c r="K109" s="234" t="s">
        <v>61</v>
      </c>
      <c r="L109" s="234" t="s">
        <v>61</v>
      </c>
      <c r="M109" s="234" t="s">
        <v>61</v>
      </c>
      <c r="N109" s="234" t="s">
        <v>61</v>
      </c>
      <c r="O109" s="234" t="s">
        <v>61</v>
      </c>
      <c r="P109" s="234" t="s">
        <v>61</v>
      </c>
      <c r="Q109" s="237" t="s">
        <v>61</v>
      </c>
    </row>
    <row r="111" spans="1:18" x14ac:dyDescent="0.2">
      <c r="B111" s="302" t="s">
        <v>396</v>
      </c>
      <c r="C111" s="302"/>
      <c r="D111" s="302"/>
      <c r="E111" s="302"/>
    </row>
  </sheetData>
  <autoFilter ref="A4:Q109" xr:uid="{00000000-0009-0000-0000-000003000000}">
    <filterColumn colId="9" showButton="0"/>
    <filterColumn colId="10" showButton="0"/>
    <filterColumn colId="11" showButton="0"/>
    <filterColumn colId="12" showButton="0"/>
  </autoFilter>
  <mergeCells count="96">
    <mergeCell ref="B3:H3"/>
    <mergeCell ref="E30:E34"/>
    <mergeCell ref="B30:B34"/>
    <mergeCell ref="E58:E62"/>
    <mergeCell ref="B58:B62"/>
    <mergeCell ref="B22:B25"/>
    <mergeCell ref="E22:E25"/>
    <mergeCell ref="E14:E17"/>
    <mergeCell ref="E18:E21"/>
    <mergeCell ref="E6:E9"/>
    <mergeCell ref="D10:D13"/>
    <mergeCell ref="D18:D21"/>
    <mergeCell ref="C18:C21"/>
    <mergeCell ref="B4:B5"/>
    <mergeCell ref="B6:B9"/>
    <mergeCell ref="B14:B17"/>
    <mergeCell ref="D4:D5"/>
    <mergeCell ref="C4:C5"/>
    <mergeCell ref="D6:D9"/>
    <mergeCell ref="B39:B42"/>
    <mergeCell ref="B10:B13"/>
    <mergeCell ref="C10:C13"/>
    <mergeCell ref="C6:C9"/>
    <mergeCell ref="J4:N4"/>
    <mergeCell ref="I4:I5"/>
    <mergeCell ref="G4:G5"/>
    <mergeCell ref="E4:E5"/>
    <mergeCell ref="H4:H5"/>
    <mergeCell ref="F4:F5"/>
    <mergeCell ref="E10:E13"/>
    <mergeCell ref="D14:D17"/>
    <mergeCell ref="B18:B21"/>
    <mergeCell ref="E26:E29"/>
    <mergeCell ref="B26:B29"/>
    <mergeCell ref="C14:C17"/>
    <mergeCell ref="E39:E42"/>
    <mergeCell ref="E91:E93"/>
    <mergeCell ref="E83:E84"/>
    <mergeCell ref="B35:B38"/>
    <mergeCell ref="E35:E38"/>
    <mergeCell ref="E63:E67"/>
    <mergeCell ref="B43:B47"/>
    <mergeCell ref="E43:E47"/>
    <mergeCell ref="B83:B84"/>
    <mergeCell ref="B78:B82"/>
    <mergeCell ref="C78:C79"/>
    <mergeCell ref="D78:D79"/>
    <mergeCell ref="E78:E82"/>
    <mergeCell ref="C71:C72"/>
    <mergeCell ref="D71:D72"/>
    <mergeCell ref="B71:B75"/>
    <mergeCell ref="E71:E75"/>
    <mergeCell ref="B85:B86"/>
    <mergeCell ref="C85:C86"/>
    <mergeCell ref="D85:D86"/>
    <mergeCell ref="E85:E86"/>
    <mergeCell ref="E76:E77"/>
    <mergeCell ref="B87:B90"/>
    <mergeCell ref="C87:C90"/>
    <mergeCell ref="D87:D90"/>
    <mergeCell ref="E87:E90"/>
    <mergeCell ref="B94:B96"/>
    <mergeCell ref="C94:C96"/>
    <mergeCell ref="D94:D96"/>
    <mergeCell ref="E94:E96"/>
    <mergeCell ref="B91:B93"/>
    <mergeCell ref="C91:C93"/>
    <mergeCell ref="D91:D93"/>
    <mergeCell ref="B111:E111"/>
    <mergeCell ref="B97:B98"/>
    <mergeCell ref="C97:C98"/>
    <mergeCell ref="D97:D98"/>
    <mergeCell ref="E97:E98"/>
    <mergeCell ref="E103:E104"/>
    <mergeCell ref="B103:B104"/>
    <mergeCell ref="B99:B100"/>
    <mergeCell ref="E99:E100"/>
    <mergeCell ref="B105:B106"/>
    <mergeCell ref="E105:E106"/>
    <mergeCell ref="E101:E102"/>
    <mergeCell ref="B101:B102"/>
    <mergeCell ref="E68:E70"/>
    <mergeCell ref="B68:B70"/>
    <mergeCell ref="E48:E50"/>
    <mergeCell ref="C48:C50"/>
    <mergeCell ref="D48:D50"/>
    <mergeCell ref="E53:E55"/>
    <mergeCell ref="B53:B55"/>
    <mergeCell ref="B56:B57"/>
    <mergeCell ref="C56:C57"/>
    <mergeCell ref="D56:D57"/>
    <mergeCell ref="E56:E57"/>
    <mergeCell ref="E51:E52"/>
    <mergeCell ref="B51:B52"/>
    <mergeCell ref="B63:B67"/>
    <mergeCell ref="B48:B50"/>
  </mergeCells>
  <phoneticPr fontId="25" type="noConversion"/>
  <printOptions horizontalCentered="1"/>
  <pageMargins left="0.19685039370078741" right="0.19685039370078741" top="0.78740157480314965" bottom="0.39370078740157483" header="0.43307086614173229" footer="0"/>
  <pageSetup paperSize="9" scale="34" fitToHeight="0" orientation="landscape" r:id="rId1"/>
  <headerFooter alignWithMargins="0"/>
  <rowBreaks count="6" manualBreakCount="6">
    <brk id="13" max="16" man="1"/>
    <brk id="25" max="16" man="1"/>
    <brk id="38" max="16" man="1"/>
    <brk id="57" max="16" man="1"/>
    <brk id="83" max="16" man="1"/>
    <brk id="100"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350"/>
      <c r="C2" s="350"/>
      <c r="D2" s="350"/>
      <c r="E2" s="350"/>
      <c r="F2" s="350"/>
      <c r="G2" s="350"/>
      <c r="H2" s="350"/>
      <c r="I2" s="350"/>
      <c r="J2" s="350"/>
      <c r="K2" s="350"/>
      <c r="L2" s="350"/>
    </row>
    <row r="3" spans="2:12" ht="21" customHeight="1" x14ac:dyDescent="0.2">
      <c r="B3" s="351" t="s">
        <v>282</v>
      </c>
      <c r="C3" s="351"/>
      <c r="D3" s="351"/>
      <c r="E3" s="351"/>
      <c r="F3" s="351"/>
      <c r="G3" s="351"/>
      <c r="H3" s="351"/>
      <c r="I3" s="351"/>
      <c r="J3" s="351"/>
      <c r="K3" s="351"/>
      <c r="L3" s="351"/>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352" t="s">
        <v>123</v>
      </c>
      <c r="C6" s="332">
        <v>1</v>
      </c>
      <c r="D6" s="335" t="s">
        <v>61</v>
      </c>
      <c r="E6" s="335" t="s">
        <v>61</v>
      </c>
      <c r="F6" s="338" t="s">
        <v>0</v>
      </c>
      <c r="G6" s="67" t="s">
        <v>72</v>
      </c>
      <c r="H6" s="68">
        <v>20062731.359999999</v>
      </c>
      <c r="I6" s="68">
        <v>20062731.359999999</v>
      </c>
      <c r="J6" s="69">
        <f>+H6-I6</f>
        <v>0</v>
      </c>
      <c r="K6" s="70" t="s">
        <v>52</v>
      </c>
      <c r="L6" s="71" t="s">
        <v>62</v>
      </c>
    </row>
    <row r="7" spans="2:12" ht="73.5" customHeight="1" thickBot="1" x14ac:dyDescent="0.25">
      <c r="B7" s="352"/>
      <c r="C7" s="334"/>
      <c r="D7" s="337"/>
      <c r="E7" s="337"/>
      <c r="F7" s="340"/>
      <c r="G7" s="73" t="s">
        <v>77</v>
      </c>
      <c r="H7" s="74">
        <v>37622611</v>
      </c>
      <c r="I7" s="74">
        <v>37622611</v>
      </c>
      <c r="J7" s="75">
        <f t="shared" ref="J7:J69" si="0">+H7-I7</f>
        <v>0</v>
      </c>
      <c r="K7" s="72" t="s">
        <v>96</v>
      </c>
      <c r="L7" s="76" t="s">
        <v>103</v>
      </c>
    </row>
    <row r="8" spans="2:12" ht="63" customHeight="1" thickBot="1" x14ac:dyDescent="0.25">
      <c r="B8" s="352"/>
      <c r="C8" s="77">
        <v>2</v>
      </c>
      <c r="D8" s="78" t="s">
        <v>61</v>
      </c>
      <c r="E8" s="78" t="s">
        <v>61</v>
      </c>
      <c r="F8" s="79" t="s">
        <v>1</v>
      </c>
      <c r="G8" s="79" t="s">
        <v>95</v>
      </c>
      <c r="H8" s="80">
        <v>986076</v>
      </c>
      <c r="I8" s="80">
        <v>500000</v>
      </c>
      <c r="J8" s="81">
        <f>+H8-I8</f>
        <v>486076</v>
      </c>
      <c r="K8" s="82" t="s">
        <v>97</v>
      </c>
      <c r="L8" s="83" t="s">
        <v>104</v>
      </c>
    </row>
    <row r="9" spans="2:12" ht="57.75" customHeight="1" x14ac:dyDescent="0.2">
      <c r="B9" s="352"/>
      <c r="C9" s="332">
        <v>3</v>
      </c>
      <c r="D9" s="335">
        <v>180989</v>
      </c>
      <c r="E9" s="335" t="s">
        <v>40</v>
      </c>
      <c r="F9" s="338" t="s">
        <v>7</v>
      </c>
      <c r="G9" s="67" t="s">
        <v>95</v>
      </c>
      <c r="H9" s="68">
        <v>55937.77</v>
      </c>
      <c r="I9" s="68">
        <v>55937.77</v>
      </c>
      <c r="J9" s="69">
        <f t="shared" si="0"/>
        <v>0</v>
      </c>
      <c r="K9" s="70" t="s">
        <v>97</v>
      </c>
      <c r="L9" s="71" t="s">
        <v>86</v>
      </c>
    </row>
    <row r="10" spans="2:12" ht="31.15" customHeight="1" x14ac:dyDescent="0.2">
      <c r="B10" s="352"/>
      <c r="C10" s="333"/>
      <c r="D10" s="336"/>
      <c r="E10" s="336"/>
      <c r="F10" s="339"/>
      <c r="G10" s="86" t="s">
        <v>72</v>
      </c>
      <c r="H10" s="87">
        <v>139983.38</v>
      </c>
      <c r="I10" s="87">
        <v>70834.960000000006</v>
      </c>
      <c r="J10" s="88">
        <f t="shared" si="0"/>
        <v>69148.42</v>
      </c>
      <c r="K10" s="89" t="s">
        <v>80</v>
      </c>
      <c r="L10" s="345" t="s">
        <v>105</v>
      </c>
    </row>
    <row r="11" spans="2:12" ht="31.9" customHeight="1" thickBot="1" x14ac:dyDescent="0.25">
      <c r="B11" s="352"/>
      <c r="C11" s="334"/>
      <c r="D11" s="337"/>
      <c r="E11" s="337"/>
      <c r="F11" s="340"/>
      <c r="G11" s="73" t="s">
        <v>77</v>
      </c>
      <c r="H11" s="74">
        <v>742641.03</v>
      </c>
      <c r="I11" s="74">
        <v>0</v>
      </c>
      <c r="J11" s="88">
        <f t="shared" si="0"/>
        <v>742641.03</v>
      </c>
      <c r="K11" s="72" t="s">
        <v>80</v>
      </c>
      <c r="L11" s="344"/>
    </row>
    <row r="12" spans="2:12" ht="37.9" customHeight="1" x14ac:dyDescent="0.2">
      <c r="B12" s="352"/>
      <c r="C12" s="332">
        <v>4</v>
      </c>
      <c r="D12" s="335">
        <v>181085</v>
      </c>
      <c r="E12" s="335" t="s">
        <v>40</v>
      </c>
      <c r="F12" s="338" t="s">
        <v>28</v>
      </c>
      <c r="G12" s="67" t="s">
        <v>95</v>
      </c>
      <c r="H12" s="68">
        <v>31400</v>
      </c>
      <c r="I12" s="68">
        <v>0</v>
      </c>
      <c r="J12" s="69">
        <f t="shared" si="0"/>
        <v>31400</v>
      </c>
      <c r="K12" s="70" t="s">
        <v>98</v>
      </c>
      <c r="L12" s="343" t="s">
        <v>106</v>
      </c>
    </row>
    <row r="13" spans="2:12" ht="62.25" customHeight="1" thickBot="1" x14ac:dyDescent="0.25">
      <c r="B13" s="352"/>
      <c r="C13" s="334">
        <v>3</v>
      </c>
      <c r="D13" s="337">
        <v>180989</v>
      </c>
      <c r="E13" s="337" t="s">
        <v>40</v>
      </c>
      <c r="F13" s="340"/>
      <c r="G13" s="73" t="s">
        <v>77</v>
      </c>
      <c r="H13" s="74">
        <v>5526271.46</v>
      </c>
      <c r="I13" s="74">
        <v>2210508.5840000003</v>
      </c>
      <c r="J13" s="75">
        <f t="shared" si="0"/>
        <v>3315762.8759999997</v>
      </c>
      <c r="K13" s="90" t="s">
        <v>97</v>
      </c>
      <c r="L13" s="344"/>
    </row>
    <row r="14" spans="2:12" ht="48" customHeight="1" x14ac:dyDescent="0.2">
      <c r="B14" s="352"/>
      <c r="C14" s="332">
        <v>5</v>
      </c>
      <c r="D14" s="335">
        <v>1809209</v>
      </c>
      <c r="E14" s="335" t="s">
        <v>40</v>
      </c>
      <c r="F14" s="338" t="s">
        <v>29</v>
      </c>
      <c r="G14" s="67" t="s">
        <v>95</v>
      </c>
      <c r="H14" s="68">
        <v>31400</v>
      </c>
      <c r="I14" s="68">
        <v>0</v>
      </c>
      <c r="J14" s="69">
        <f t="shared" si="0"/>
        <v>31400</v>
      </c>
      <c r="K14" s="70" t="s">
        <v>98</v>
      </c>
      <c r="L14" s="343" t="s">
        <v>106</v>
      </c>
    </row>
    <row r="15" spans="2:12" ht="63.75" customHeight="1" thickBot="1" x14ac:dyDescent="0.25">
      <c r="B15" s="352"/>
      <c r="C15" s="334">
        <v>4</v>
      </c>
      <c r="D15" s="337">
        <v>1809209</v>
      </c>
      <c r="E15" s="337" t="s">
        <v>40</v>
      </c>
      <c r="F15" s="340"/>
      <c r="G15" s="73" t="s">
        <v>77</v>
      </c>
      <c r="H15" s="74">
        <v>1204125.5</v>
      </c>
      <c r="I15" s="74">
        <v>481650.2</v>
      </c>
      <c r="J15" s="75">
        <f t="shared" si="0"/>
        <v>722475.3</v>
      </c>
      <c r="K15" s="90" t="s">
        <v>97</v>
      </c>
      <c r="L15" s="344"/>
    </row>
    <row r="16" spans="2:12" ht="41.25" customHeight="1" x14ac:dyDescent="0.2">
      <c r="B16" s="352"/>
      <c r="C16" s="332">
        <v>6</v>
      </c>
      <c r="D16" s="335">
        <v>181094</v>
      </c>
      <c r="E16" s="335" t="s">
        <v>40</v>
      </c>
      <c r="F16" s="338" t="s">
        <v>30</v>
      </c>
      <c r="G16" s="67" t="s">
        <v>95</v>
      </c>
      <c r="H16" s="68">
        <v>31700</v>
      </c>
      <c r="I16" s="68">
        <v>0</v>
      </c>
      <c r="J16" s="69">
        <f t="shared" si="0"/>
        <v>31700</v>
      </c>
      <c r="K16" s="70" t="s">
        <v>98</v>
      </c>
      <c r="L16" s="343" t="s">
        <v>106</v>
      </c>
    </row>
    <row r="17" spans="2:14" ht="60.75" customHeight="1" thickBot="1" x14ac:dyDescent="0.25">
      <c r="B17" s="352"/>
      <c r="C17" s="334">
        <v>5</v>
      </c>
      <c r="D17" s="337">
        <v>181094</v>
      </c>
      <c r="E17" s="337" t="s">
        <v>40</v>
      </c>
      <c r="F17" s="340" t="s">
        <v>4</v>
      </c>
      <c r="G17" s="73" t="s">
        <v>77</v>
      </c>
      <c r="H17" s="74">
        <v>1342750</v>
      </c>
      <c r="I17" s="74">
        <v>537100</v>
      </c>
      <c r="J17" s="75">
        <f t="shared" si="0"/>
        <v>805650</v>
      </c>
      <c r="K17" s="90" t="s">
        <v>97</v>
      </c>
      <c r="L17" s="344"/>
    </row>
    <row r="18" spans="2:14" ht="63.6" customHeight="1" thickBot="1" x14ac:dyDescent="0.25">
      <c r="B18" s="352"/>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352"/>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352"/>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352"/>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352"/>
      <c r="C22" s="332">
        <v>11</v>
      </c>
      <c r="D22" s="335">
        <v>269832</v>
      </c>
      <c r="E22" s="335" t="s">
        <v>49</v>
      </c>
      <c r="F22" s="338" t="s">
        <v>11</v>
      </c>
      <c r="G22" s="67" t="s">
        <v>72</v>
      </c>
      <c r="H22" s="68">
        <v>1330082.0900000001</v>
      </c>
      <c r="I22" s="341">
        <v>1510047.5</v>
      </c>
      <c r="J22" s="348">
        <f>+H22+H23-I22</f>
        <v>2161436.9400000004</v>
      </c>
      <c r="K22" s="346" t="s">
        <v>100</v>
      </c>
      <c r="L22" s="354" t="s">
        <v>278</v>
      </c>
      <c r="N22">
        <f>+H22*0.4</f>
        <v>532032.83600000001</v>
      </c>
    </row>
    <row r="23" spans="2:14" ht="45.6" customHeight="1" thickBot="1" x14ac:dyDescent="0.25">
      <c r="B23" s="352"/>
      <c r="C23" s="334"/>
      <c r="D23" s="337"/>
      <c r="E23" s="337"/>
      <c r="F23" s="340"/>
      <c r="G23" s="73" t="s">
        <v>77</v>
      </c>
      <c r="H23" s="74">
        <v>2341402.35</v>
      </c>
      <c r="I23" s="342"/>
      <c r="J23" s="349"/>
      <c r="K23" s="347"/>
      <c r="L23" s="355"/>
      <c r="N23" s="27">
        <f>+I22-N22</f>
        <v>978014.66399999999</v>
      </c>
    </row>
    <row r="24" spans="2:14" ht="30.6" customHeight="1" x14ac:dyDescent="0.2">
      <c r="B24" s="352"/>
      <c r="C24" s="332">
        <v>12</v>
      </c>
      <c r="D24" s="335">
        <v>274698</v>
      </c>
      <c r="E24" s="335" t="s">
        <v>83</v>
      </c>
      <c r="F24" s="338" t="s">
        <v>51</v>
      </c>
      <c r="G24" s="67" t="s">
        <v>95</v>
      </c>
      <c r="H24" s="68">
        <v>30962</v>
      </c>
      <c r="I24" s="68">
        <v>0</v>
      </c>
      <c r="J24" s="69">
        <f t="shared" si="0"/>
        <v>30962</v>
      </c>
      <c r="K24" s="70" t="s">
        <v>88</v>
      </c>
      <c r="L24" s="343" t="s">
        <v>275</v>
      </c>
    </row>
    <row r="25" spans="2:14" ht="42.6" customHeight="1" x14ac:dyDescent="0.2">
      <c r="B25" s="352"/>
      <c r="C25" s="333"/>
      <c r="D25" s="336"/>
      <c r="E25" s="336"/>
      <c r="F25" s="339"/>
      <c r="G25" s="86" t="s">
        <v>72</v>
      </c>
      <c r="H25" s="87">
        <v>911156.6</v>
      </c>
      <c r="I25" s="87">
        <v>1680000</v>
      </c>
      <c r="J25" s="91">
        <f t="shared" si="0"/>
        <v>-768843.4</v>
      </c>
      <c r="K25" s="89" t="s">
        <v>101</v>
      </c>
      <c r="L25" s="345"/>
    </row>
    <row r="26" spans="2:14" ht="36.6" customHeight="1" thickBot="1" x14ac:dyDescent="0.25">
      <c r="B26" s="352"/>
      <c r="C26" s="334"/>
      <c r="D26" s="337"/>
      <c r="E26" s="337"/>
      <c r="F26" s="340"/>
      <c r="G26" s="73" t="s">
        <v>77</v>
      </c>
      <c r="H26" s="74">
        <v>8375698</v>
      </c>
      <c r="I26" s="74">
        <v>5220000</v>
      </c>
      <c r="J26" s="75">
        <f t="shared" si="0"/>
        <v>3155698</v>
      </c>
      <c r="K26" s="72" t="s">
        <v>26</v>
      </c>
      <c r="L26" s="344"/>
    </row>
    <row r="27" spans="2:14" ht="71.25" customHeight="1" thickBot="1" x14ac:dyDescent="0.25">
      <c r="B27" s="352"/>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352"/>
      <c r="C28" s="332">
        <v>14</v>
      </c>
      <c r="D28" s="335">
        <v>273254</v>
      </c>
      <c r="E28" s="335" t="s">
        <v>82</v>
      </c>
      <c r="F28" s="338" t="s">
        <v>56</v>
      </c>
      <c r="G28" s="67" t="s">
        <v>95</v>
      </c>
      <c r="H28" s="68">
        <v>84530</v>
      </c>
      <c r="I28" s="68">
        <v>84530</v>
      </c>
      <c r="J28" s="69">
        <f t="shared" si="0"/>
        <v>0</v>
      </c>
      <c r="K28" s="70" t="s">
        <v>101</v>
      </c>
      <c r="L28" s="71" t="s">
        <v>91</v>
      </c>
    </row>
    <row r="29" spans="2:14" ht="30" customHeight="1" x14ac:dyDescent="0.2">
      <c r="B29" s="352"/>
      <c r="C29" s="333"/>
      <c r="D29" s="336"/>
      <c r="E29" s="336"/>
      <c r="F29" s="339"/>
      <c r="G29" s="86" t="s">
        <v>72</v>
      </c>
      <c r="H29" s="87">
        <v>138122</v>
      </c>
      <c r="I29" s="87">
        <v>0</v>
      </c>
      <c r="J29" s="88">
        <f t="shared" si="0"/>
        <v>138122</v>
      </c>
      <c r="K29" s="89" t="s">
        <v>80</v>
      </c>
      <c r="L29" s="345" t="s">
        <v>271</v>
      </c>
    </row>
    <row r="30" spans="2:14" ht="27" customHeight="1" thickBot="1" x14ac:dyDescent="0.25">
      <c r="B30" s="352"/>
      <c r="C30" s="334"/>
      <c r="D30" s="337"/>
      <c r="E30" s="337"/>
      <c r="F30" s="340"/>
      <c r="G30" s="73" t="s">
        <v>77</v>
      </c>
      <c r="H30" s="74">
        <v>887354</v>
      </c>
      <c r="I30" s="74">
        <v>0</v>
      </c>
      <c r="J30" s="75">
        <f t="shared" si="0"/>
        <v>887354</v>
      </c>
      <c r="K30" s="72" t="s">
        <v>80</v>
      </c>
      <c r="L30" s="344"/>
    </row>
    <row r="31" spans="2:14" ht="51" customHeight="1" thickBot="1" x14ac:dyDescent="0.25">
      <c r="B31" s="352"/>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352"/>
      <c r="C32" s="332">
        <v>16</v>
      </c>
      <c r="D32" s="335">
        <v>292317</v>
      </c>
      <c r="E32" s="335" t="s">
        <v>85</v>
      </c>
      <c r="F32" s="338" t="s">
        <v>60</v>
      </c>
      <c r="G32" s="67" t="s">
        <v>95</v>
      </c>
      <c r="H32" s="68">
        <v>229564</v>
      </c>
      <c r="I32" s="341">
        <v>22000000</v>
      </c>
      <c r="J32" s="359">
        <f>+H32+H33+H34-I32</f>
        <v>-4000000</v>
      </c>
      <c r="K32" s="363" t="s">
        <v>26</v>
      </c>
      <c r="L32" s="343" t="s">
        <v>276</v>
      </c>
    </row>
    <row r="33" spans="2:12" ht="30.6" customHeight="1" x14ac:dyDescent="0.2">
      <c r="B33" s="352"/>
      <c r="C33" s="333"/>
      <c r="D33" s="336"/>
      <c r="E33" s="336"/>
      <c r="F33" s="339"/>
      <c r="G33" s="86" t="s">
        <v>72</v>
      </c>
      <c r="H33" s="87">
        <v>7059782</v>
      </c>
      <c r="I33" s="353"/>
      <c r="J33" s="360"/>
      <c r="K33" s="364"/>
      <c r="L33" s="345"/>
    </row>
    <row r="34" spans="2:12" ht="25.15" customHeight="1" thickBot="1" x14ac:dyDescent="0.25">
      <c r="B34" s="352"/>
      <c r="C34" s="334"/>
      <c r="D34" s="337"/>
      <c r="E34" s="337"/>
      <c r="F34" s="340"/>
      <c r="G34" s="73" t="s">
        <v>77</v>
      </c>
      <c r="H34" s="74">
        <v>10710654</v>
      </c>
      <c r="I34" s="342"/>
      <c r="J34" s="361"/>
      <c r="K34" s="365"/>
      <c r="L34" s="344"/>
    </row>
    <row r="35" spans="2:12" ht="66" customHeight="1" thickBot="1" x14ac:dyDescent="0.25">
      <c r="B35" s="352"/>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352"/>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356" t="s">
        <v>124</v>
      </c>
      <c r="C37" s="332">
        <v>1</v>
      </c>
      <c r="D37" s="335"/>
      <c r="E37" s="335"/>
      <c r="F37" s="338" t="s">
        <v>3</v>
      </c>
      <c r="G37" s="67" t="s">
        <v>95</v>
      </c>
      <c r="H37" s="93">
        <v>16923.28</v>
      </c>
      <c r="I37" s="93">
        <v>0</v>
      </c>
      <c r="J37" s="69">
        <f t="shared" si="0"/>
        <v>16923.28</v>
      </c>
      <c r="K37" s="70" t="s">
        <v>79</v>
      </c>
      <c r="L37" s="343" t="s">
        <v>110</v>
      </c>
    </row>
    <row r="38" spans="2:12" ht="31.15" customHeight="1" thickBot="1" x14ac:dyDescent="0.25">
      <c r="B38" s="356"/>
      <c r="C38" s="334"/>
      <c r="D38" s="337"/>
      <c r="E38" s="337"/>
      <c r="F38" s="340"/>
      <c r="G38" s="73" t="s">
        <v>72</v>
      </c>
      <c r="H38" s="94">
        <v>293806.98</v>
      </c>
      <c r="I38" s="94">
        <v>493595.73</v>
      </c>
      <c r="J38" s="95">
        <f t="shared" si="0"/>
        <v>-199788.75</v>
      </c>
      <c r="K38" s="90" t="s">
        <v>52</v>
      </c>
      <c r="L38" s="344"/>
    </row>
    <row r="39" spans="2:12" ht="36.6" customHeight="1" x14ac:dyDescent="0.2">
      <c r="B39" s="356"/>
      <c r="C39" s="332">
        <v>2</v>
      </c>
      <c r="D39" s="335">
        <v>274896</v>
      </c>
      <c r="E39" s="335" t="s">
        <v>44</v>
      </c>
      <c r="F39" s="338" t="s">
        <v>13</v>
      </c>
      <c r="G39" s="67" t="s">
        <v>95</v>
      </c>
      <c r="H39" s="68">
        <v>33404.28</v>
      </c>
      <c r="I39" s="68">
        <v>60000</v>
      </c>
      <c r="J39" s="96">
        <f t="shared" si="0"/>
        <v>-26595.72</v>
      </c>
      <c r="K39" s="70" t="s">
        <v>52</v>
      </c>
      <c r="L39" s="71" t="s">
        <v>268</v>
      </c>
    </row>
    <row r="40" spans="2:12" ht="33" customHeight="1" x14ac:dyDescent="0.2">
      <c r="B40" s="356"/>
      <c r="C40" s="333"/>
      <c r="D40" s="336"/>
      <c r="E40" s="336"/>
      <c r="F40" s="339"/>
      <c r="G40" s="86" t="s">
        <v>72</v>
      </c>
      <c r="H40" s="87">
        <v>162899.29</v>
      </c>
      <c r="I40" s="87">
        <v>85735.06</v>
      </c>
      <c r="J40" s="88">
        <f t="shared" si="0"/>
        <v>77164.23000000001</v>
      </c>
      <c r="K40" s="89" t="s">
        <v>80</v>
      </c>
      <c r="L40" s="345" t="s">
        <v>105</v>
      </c>
    </row>
    <row r="41" spans="2:12" ht="30" customHeight="1" thickBot="1" x14ac:dyDescent="0.25">
      <c r="B41" s="356"/>
      <c r="C41" s="334"/>
      <c r="D41" s="337"/>
      <c r="E41" s="337"/>
      <c r="F41" s="340"/>
      <c r="G41" s="73" t="s">
        <v>77</v>
      </c>
      <c r="H41" s="74">
        <v>45122.55</v>
      </c>
      <c r="I41" s="74">
        <v>30081.7</v>
      </c>
      <c r="J41" s="75">
        <f t="shared" si="0"/>
        <v>15040.850000000002</v>
      </c>
      <c r="K41" s="72" t="s">
        <v>80</v>
      </c>
      <c r="L41" s="344"/>
    </row>
    <row r="42" spans="2:12" ht="46.15" customHeight="1" thickBot="1" x14ac:dyDescent="0.25">
      <c r="B42" s="356"/>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356"/>
      <c r="C43" s="332">
        <v>4</v>
      </c>
      <c r="D43" s="335">
        <v>180675</v>
      </c>
      <c r="E43" s="335" t="s">
        <v>35</v>
      </c>
      <c r="F43" s="338" t="s">
        <v>14</v>
      </c>
      <c r="G43" s="67" t="s">
        <v>95</v>
      </c>
      <c r="H43" s="68">
        <v>0</v>
      </c>
      <c r="I43" s="68">
        <v>80000</v>
      </c>
      <c r="J43" s="96">
        <f t="shared" si="0"/>
        <v>-80000</v>
      </c>
      <c r="K43" s="70" t="s">
        <v>101</v>
      </c>
      <c r="L43" s="71" t="s">
        <v>111</v>
      </c>
    </row>
    <row r="44" spans="2:12" ht="30.6" customHeight="1" x14ac:dyDescent="0.2">
      <c r="B44" s="356"/>
      <c r="C44" s="333"/>
      <c r="D44" s="336"/>
      <c r="E44" s="336"/>
      <c r="F44" s="339"/>
      <c r="G44" s="86" t="s">
        <v>72</v>
      </c>
      <c r="H44" s="87">
        <v>752839</v>
      </c>
      <c r="I44" s="87">
        <v>150567.79999999999</v>
      </c>
      <c r="J44" s="88">
        <f t="shared" si="0"/>
        <v>602271.19999999995</v>
      </c>
      <c r="K44" s="89" t="s">
        <v>80</v>
      </c>
      <c r="L44" s="345" t="s">
        <v>105</v>
      </c>
    </row>
    <row r="45" spans="2:12" ht="27" customHeight="1" thickBot="1" x14ac:dyDescent="0.25">
      <c r="B45" s="356"/>
      <c r="C45" s="334"/>
      <c r="D45" s="337"/>
      <c r="E45" s="337"/>
      <c r="F45" s="340"/>
      <c r="G45" s="73" t="s">
        <v>77</v>
      </c>
      <c r="H45" s="74">
        <v>259931</v>
      </c>
      <c r="I45" s="74">
        <v>51986.2</v>
      </c>
      <c r="J45" s="75">
        <f t="shared" si="0"/>
        <v>207944.8</v>
      </c>
      <c r="K45" s="72" t="s">
        <v>80</v>
      </c>
      <c r="L45" s="344"/>
    </row>
    <row r="46" spans="2:12" ht="40.5" customHeight="1" x14ac:dyDescent="0.2">
      <c r="B46" s="356"/>
      <c r="C46" s="332">
        <v>5</v>
      </c>
      <c r="D46" s="335">
        <v>180636</v>
      </c>
      <c r="E46" s="335" t="s">
        <v>68</v>
      </c>
      <c r="F46" s="338" t="s">
        <v>59</v>
      </c>
      <c r="G46" s="67" t="s">
        <v>95</v>
      </c>
      <c r="H46" s="68">
        <v>0</v>
      </c>
      <c r="I46" s="68">
        <v>20000</v>
      </c>
      <c r="J46" s="96">
        <f t="shared" si="0"/>
        <v>-20000</v>
      </c>
      <c r="K46" s="70" t="s">
        <v>26</v>
      </c>
      <c r="L46" s="71" t="s">
        <v>112</v>
      </c>
    </row>
    <row r="47" spans="2:12" ht="29.45" customHeight="1" x14ac:dyDescent="0.2">
      <c r="B47" s="356"/>
      <c r="C47" s="333"/>
      <c r="D47" s="336"/>
      <c r="E47" s="336"/>
      <c r="F47" s="339"/>
      <c r="G47" s="86" t="s">
        <v>72</v>
      </c>
      <c r="H47" s="87">
        <v>565261.09</v>
      </c>
      <c r="I47" s="87">
        <v>113052.21799999999</v>
      </c>
      <c r="J47" s="88">
        <f t="shared" si="0"/>
        <v>452208.87199999997</v>
      </c>
      <c r="K47" s="89" t="s">
        <v>80</v>
      </c>
      <c r="L47" s="345" t="s">
        <v>105</v>
      </c>
    </row>
    <row r="48" spans="2:12" ht="33" customHeight="1" thickBot="1" x14ac:dyDescent="0.25">
      <c r="B48" s="356"/>
      <c r="C48" s="334"/>
      <c r="D48" s="337"/>
      <c r="E48" s="337"/>
      <c r="F48" s="340"/>
      <c r="G48" s="73" t="s">
        <v>77</v>
      </c>
      <c r="H48" s="74">
        <v>408170</v>
      </c>
      <c r="I48" s="74">
        <v>81634</v>
      </c>
      <c r="J48" s="75">
        <f t="shared" si="0"/>
        <v>326536</v>
      </c>
      <c r="K48" s="72" t="s">
        <v>80</v>
      </c>
      <c r="L48" s="344"/>
    </row>
    <row r="49" spans="2:12" ht="25.9" customHeight="1" x14ac:dyDescent="0.2">
      <c r="B49" s="356"/>
      <c r="C49" s="332">
        <v>6</v>
      </c>
      <c r="D49" s="335">
        <v>182387</v>
      </c>
      <c r="E49" s="335" t="s">
        <v>34</v>
      </c>
      <c r="F49" s="338" t="s">
        <v>24</v>
      </c>
      <c r="G49" s="67" t="s">
        <v>72</v>
      </c>
      <c r="H49" s="93">
        <v>609383.4</v>
      </c>
      <c r="I49" s="93">
        <v>304691.7</v>
      </c>
      <c r="J49" s="69">
        <f t="shared" si="0"/>
        <v>304691.7</v>
      </c>
      <c r="K49" s="70" t="s">
        <v>26</v>
      </c>
      <c r="L49" s="343" t="s">
        <v>269</v>
      </c>
    </row>
    <row r="50" spans="2:12" ht="24.6" customHeight="1" thickBot="1" x14ac:dyDescent="0.25">
      <c r="B50" s="356"/>
      <c r="C50" s="334"/>
      <c r="D50" s="337"/>
      <c r="E50" s="337"/>
      <c r="F50" s="340"/>
      <c r="G50" s="73" t="s">
        <v>77</v>
      </c>
      <c r="H50" s="94">
        <v>355505</v>
      </c>
      <c r="I50" s="74">
        <v>177152.5</v>
      </c>
      <c r="J50" s="75">
        <f t="shared" si="0"/>
        <v>178352.5</v>
      </c>
      <c r="K50" s="90" t="s">
        <v>26</v>
      </c>
      <c r="L50" s="344"/>
    </row>
    <row r="51" spans="2:12" ht="58.9" customHeight="1" x14ac:dyDescent="0.2">
      <c r="B51" s="356"/>
      <c r="C51" s="332">
        <v>7</v>
      </c>
      <c r="D51" s="335">
        <v>206674</v>
      </c>
      <c r="E51" s="335" t="s">
        <v>36</v>
      </c>
      <c r="F51" s="338" t="s">
        <v>33</v>
      </c>
      <c r="G51" s="67" t="s">
        <v>95</v>
      </c>
      <c r="H51" s="68">
        <v>0</v>
      </c>
      <c r="I51" s="68">
        <v>0</v>
      </c>
      <c r="J51" s="69">
        <f t="shared" si="0"/>
        <v>0</v>
      </c>
      <c r="K51" s="70" t="s">
        <v>52</v>
      </c>
      <c r="L51" s="71" t="s">
        <v>270</v>
      </c>
    </row>
    <row r="52" spans="2:12" ht="26.45" customHeight="1" x14ac:dyDescent="0.2">
      <c r="B52" s="356"/>
      <c r="C52" s="333"/>
      <c r="D52" s="336"/>
      <c r="E52" s="336"/>
      <c r="F52" s="339"/>
      <c r="G52" s="86" t="s">
        <v>72</v>
      </c>
      <c r="H52" s="87">
        <v>871085.88</v>
      </c>
      <c r="I52" s="87">
        <v>0</v>
      </c>
      <c r="J52" s="88">
        <f t="shared" si="0"/>
        <v>871085.88</v>
      </c>
      <c r="K52" s="89" t="s">
        <v>80</v>
      </c>
      <c r="L52" s="345" t="s">
        <v>271</v>
      </c>
    </row>
    <row r="53" spans="2:12" ht="27" customHeight="1" thickBot="1" x14ac:dyDescent="0.25">
      <c r="B53" s="356"/>
      <c r="C53" s="334"/>
      <c r="D53" s="337"/>
      <c r="E53" s="337"/>
      <c r="F53" s="340"/>
      <c r="G53" s="73" t="s">
        <v>77</v>
      </c>
      <c r="H53" s="74">
        <v>233817.3</v>
      </c>
      <c r="I53" s="74">
        <v>0</v>
      </c>
      <c r="J53" s="75">
        <f t="shared" si="0"/>
        <v>233817.3</v>
      </c>
      <c r="K53" s="72" t="s">
        <v>80</v>
      </c>
      <c r="L53" s="344"/>
    </row>
    <row r="54" spans="2:12" ht="35.450000000000003" customHeight="1" x14ac:dyDescent="0.2">
      <c r="B54" s="356"/>
      <c r="C54" s="332">
        <v>8</v>
      </c>
      <c r="D54" s="335">
        <v>214353</v>
      </c>
      <c r="E54" s="335" t="s">
        <v>39</v>
      </c>
      <c r="F54" s="338" t="s">
        <v>16</v>
      </c>
      <c r="G54" s="67" t="s">
        <v>95</v>
      </c>
      <c r="H54" s="68">
        <v>14712.3</v>
      </c>
      <c r="I54" s="68">
        <v>70000</v>
      </c>
      <c r="J54" s="96">
        <f t="shared" si="0"/>
        <v>-55287.7</v>
      </c>
      <c r="K54" s="70" t="s">
        <v>52</v>
      </c>
      <c r="L54" s="71" t="s">
        <v>87</v>
      </c>
    </row>
    <row r="55" spans="2:12" ht="31.15" customHeight="1" x14ac:dyDescent="0.2">
      <c r="B55" s="356"/>
      <c r="C55" s="333"/>
      <c r="D55" s="336"/>
      <c r="E55" s="336"/>
      <c r="F55" s="339"/>
      <c r="G55" s="86" t="s">
        <v>72</v>
      </c>
      <c r="H55" s="87">
        <v>450124</v>
      </c>
      <c r="I55" s="87">
        <v>0</v>
      </c>
      <c r="J55" s="88">
        <f t="shared" si="0"/>
        <v>450124</v>
      </c>
      <c r="K55" s="89" t="s">
        <v>80</v>
      </c>
      <c r="L55" s="345" t="s">
        <v>271</v>
      </c>
    </row>
    <row r="56" spans="2:12" ht="33.6" customHeight="1" thickBot="1" x14ac:dyDescent="0.25">
      <c r="B56" s="356"/>
      <c r="C56" s="334"/>
      <c r="D56" s="337"/>
      <c r="E56" s="337"/>
      <c r="F56" s="340"/>
      <c r="G56" s="73" t="s">
        <v>77</v>
      </c>
      <c r="H56" s="74">
        <v>176863.5</v>
      </c>
      <c r="I56" s="74">
        <v>0</v>
      </c>
      <c r="J56" s="88">
        <f t="shared" si="0"/>
        <v>176863.5</v>
      </c>
      <c r="K56" s="72" t="s">
        <v>80</v>
      </c>
      <c r="L56" s="344"/>
    </row>
    <row r="57" spans="2:12" ht="53.25" customHeight="1" x14ac:dyDescent="0.2">
      <c r="B57" s="356"/>
      <c r="C57" s="332">
        <v>9</v>
      </c>
      <c r="D57" s="335">
        <v>214671</v>
      </c>
      <c r="E57" s="335" t="s">
        <v>38</v>
      </c>
      <c r="F57" s="338" t="s">
        <v>15</v>
      </c>
      <c r="G57" s="67" t="s">
        <v>95</v>
      </c>
      <c r="H57" s="68">
        <v>0</v>
      </c>
      <c r="I57" s="68">
        <v>0</v>
      </c>
      <c r="J57" s="69">
        <f t="shared" si="0"/>
        <v>0</v>
      </c>
      <c r="K57" s="70" t="s">
        <v>52</v>
      </c>
      <c r="L57" s="71" t="s">
        <v>272</v>
      </c>
    </row>
    <row r="58" spans="2:12" ht="30.6" customHeight="1" x14ac:dyDescent="0.2">
      <c r="B58" s="356"/>
      <c r="C58" s="333"/>
      <c r="D58" s="336"/>
      <c r="E58" s="336"/>
      <c r="F58" s="339"/>
      <c r="G58" s="86" t="s">
        <v>72</v>
      </c>
      <c r="H58" s="87">
        <v>981340.33</v>
      </c>
      <c r="I58" s="87">
        <v>196268.06599999999</v>
      </c>
      <c r="J58" s="88">
        <f t="shared" si="0"/>
        <v>785072.26399999997</v>
      </c>
      <c r="K58" s="89" t="s">
        <v>80</v>
      </c>
      <c r="L58" s="345" t="s">
        <v>105</v>
      </c>
    </row>
    <row r="59" spans="2:12" ht="31.9" customHeight="1" thickBot="1" x14ac:dyDescent="0.25">
      <c r="B59" s="356"/>
      <c r="C59" s="334"/>
      <c r="D59" s="337"/>
      <c r="E59" s="337"/>
      <c r="F59" s="340"/>
      <c r="G59" s="73" t="s">
        <v>77</v>
      </c>
      <c r="H59" s="74">
        <v>47901.16</v>
      </c>
      <c r="I59" s="74">
        <v>9580.2320000000018</v>
      </c>
      <c r="J59" s="75">
        <f t="shared" si="0"/>
        <v>38320.928</v>
      </c>
      <c r="K59" s="72" t="s">
        <v>80</v>
      </c>
      <c r="L59" s="344"/>
    </row>
    <row r="60" spans="2:12" ht="45.6" customHeight="1" x14ac:dyDescent="0.2">
      <c r="B60" s="356"/>
      <c r="C60" s="332">
        <v>10</v>
      </c>
      <c r="D60" s="335">
        <v>216096</v>
      </c>
      <c r="E60" s="335" t="s">
        <v>37</v>
      </c>
      <c r="F60" s="338" t="s">
        <v>27</v>
      </c>
      <c r="G60" s="67" t="s">
        <v>95</v>
      </c>
      <c r="H60" s="68">
        <v>0</v>
      </c>
      <c r="I60" s="68">
        <v>65213.88</v>
      </c>
      <c r="J60" s="96">
        <f t="shared" si="0"/>
        <v>-65213.88</v>
      </c>
      <c r="K60" s="70" t="s">
        <v>79</v>
      </c>
      <c r="L60" s="71" t="s">
        <v>89</v>
      </c>
    </row>
    <row r="61" spans="2:12" ht="30.6" customHeight="1" x14ac:dyDescent="0.2">
      <c r="B61" s="356"/>
      <c r="C61" s="333"/>
      <c r="D61" s="336"/>
      <c r="E61" s="336"/>
      <c r="F61" s="339"/>
      <c r="G61" s="86" t="s">
        <v>72</v>
      </c>
      <c r="H61" s="87">
        <v>692781.71</v>
      </c>
      <c r="I61" s="87">
        <v>138556.342</v>
      </c>
      <c r="J61" s="88">
        <f t="shared" si="0"/>
        <v>554225.36800000002</v>
      </c>
      <c r="K61" s="89" t="s">
        <v>80</v>
      </c>
      <c r="L61" s="345" t="s">
        <v>113</v>
      </c>
    </row>
    <row r="62" spans="2:12" ht="31.15" customHeight="1" thickBot="1" x14ac:dyDescent="0.25">
      <c r="B62" s="356"/>
      <c r="C62" s="334"/>
      <c r="D62" s="337"/>
      <c r="E62" s="337"/>
      <c r="F62" s="340"/>
      <c r="G62" s="73" t="s">
        <v>77</v>
      </c>
      <c r="H62" s="74">
        <v>243577.8</v>
      </c>
      <c r="I62" s="74">
        <v>48715.56</v>
      </c>
      <c r="J62" s="75">
        <f t="shared" si="0"/>
        <v>194862.24</v>
      </c>
      <c r="K62" s="72" t="s">
        <v>80</v>
      </c>
      <c r="L62" s="344"/>
    </row>
    <row r="63" spans="2:12" ht="41.45" customHeight="1" x14ac:dyDescent="0.2">
      <c r="B63" s="356"/>
      <c r="C63" s="332">
        <v>11</v>
      </c>
      <c r="D63" s="335">
        <v>226585</v>
      </c>
      <c r="E63" s="335" t="s">
        <v>43</v>
      </c>
      <c r="F63" s="338" t="s">
        <v>17</v>
      </c>
      <c r="G63" s="67" t="s">
        <v>95</v>
      </c>
      <c r="H63" s="68">
        <v>19541.52</v>
      </c>
      <c r="I63" s="68">
        <v>70000</v>
      </c>
      <c r="J63" s="96">
        <f t="shared" si="0"/>
        <v>-50458.479999999996</v>
      </c>
      <c r="K63" s="70" t="s">
        <v>101</v>
      </c>
      <c r="L63" s="71" t="s">
        <v>114</v>
      </c>
    </row>
    <row r="64" spans="2:12" ht="28.15" customHeight="1" x14ac:dyDescent="0.2">
      <c r="B64" s="356"/>
      <c r="C64" s="333"/>
      <c r="D64" s="336"/>
      <c r="E64" s="336"/>
      <c r="F64" s="339"/>
      <c r="G64" s="86" t="s">
        <v>72</v>
      </c>
      <c r="H64" s="87">
        <v>745563.05</v>
      </c>
      <c r="I64" s="87">
        <v>0</v>
      </c>
      <c r="J64" s="88">
        <f t="shared" si="0"/>
        <v>745563.05</v>
      </c>
      <c r="K64" s="89" t="s">
        <v>80</v>
      </c>
      <c r="L64" s="345" t="s">
        <v>271</v>
      </c>
    </row>
    <row r="65" spans="2:12" ht="33.6" customHeight="1" thickBot="1" x14ac:dyDescent="0.25">
      <c r="B65" s="356"/>
      <c r="C65" s="334"/>
      <c r="D65" s="337"/>
      <c r="E65" s="337"/>
      <c r="F65" s="340"/>
      <c r="G65" s="73" t="s">
        <v>77</v>
      </c>
      <c r="H65" s="74">
        <v>21992.36</v>
      </c>
      <c r="I65" s="74">
        <v>0</v>
      </c>
      <c r="J65" s="75">
        <f t="shared" si="0"/>
        <v>21992.36</v>
      </c>
      <c r="K65" s="72" t="s">
        <v>80</v>
      </c>
      <c r="L65" s="344"/>
    </row>
    <row r="66" spans="2:12" ht="67.5" customHeight="1" thickBot="1" x14ac:dyDescent="0.25">
      <c r="B66" s="356"/>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356"/>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356"/>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357"/>
      <c r="C69" s="358"/>
      <c r="D69" s="358"/>
      <c r="E69" s="358"/>
      <c r="F69" s="362" t="s">
        <v>21</v>
      </c>
      <c r="G69" s="99" t="s">
        <v>95</v>
      </c>
      <c r="H69" s="100">
        <v>90000</v>
      </c>
      <c r="I69" s="100">
        <v>90000</v>
      </c>
      <c r="J69" s="101">
        <f t="shared" si="0"/>
        <v>0</v>
      </c>
      <c r="K69" s="102" t="s">
        <v>61</v>
      </c>
      <c r="L69" s="103" t="s">
        <v>120</v>
      </c>
    </row>
    <row r="70" spans="2:12" s="16" customFormat="1" ht="35.450000000000003" customHeight="1" x14ac:dyDescent="0.2">
      <c r="B70" s="357"/>
      <c r="C70" s="357"/>
      <c r="D70" s="357"/>
      <c r="E70" s="357"/>
      <c r="F70" s="339"/>
      <c r="G70" s="86" t="s">
        <v>72</v>
      </c>
      <c r="H70" s="87">
        <v>3482871.99</v>
      </c>
      <c r="I70" s="87">
        <v>3482871.99</v>
      </c>
      <c r="J70" s="88">
        <f>+H70-I70</f>
        <v>0</v>
      </c>
      <c r="K70" s="89" t="s">
        <v>61</v>
      </c>
      <c r="L70" s="104" t="s">
        <v>118</v>
      </c>
    </row>
    <row r="71" spans="2:12" ht="84" customHeight="1" x14ac:dyDescent="0.2">
      <c r="B71" s="357"/>
      <c r="C71" s="357"/>
      <c r="D71" s="357"/>
      <c r="E71" s="357"/>
      <c r="F71" s="339"/>
      <c r="G71" s="86" t="s">
        <v>77</v>
      </c>
      <c r="H71" s="87">
        <v>14309029.550000001</v>
      </c>
      <c r="I71" s="87">
        <v>15960588.26</v>
      </c>
      <c r="J71" s="91">
        <f>+H71-I71</f>
        <v>-1651558.709999999</v>
      </c>
      <c r="K71" s="84" t="s">
        <v>61</v>
      </c>
      <c r="L71" s="85" t="s">
        <v>119</v>
      </c>
    </row>
    <row r="72" spans="2:12" ht="46.15" customHeight="1" x14ac:dyDescent="0.2">
      <c r="B72" s="357"/>
      <c r="C72" s="357"/>
      <c r="D72" s="357"/>
      <c r="E72" s="357"/>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357"/>
      <c r="C73" s="357"/>
      <c r="D73" s="357"/>
      <c r="E73" s="357"/>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L10:L11"/>
    <mergeCell ref="E9:E11"/>
    <mergeCell ref="F9:F11"/>
    <mergeCell ref="L12:L13"/>
    <mergeCell ref="D9:D11"/>
    <mergeCell ref="C9:C11"/>
    <mergeCell ref="C12:C13"/>
    <mergeCell ref="K22:K23"/>
    <mergeCell ref="C22:C23"/>
    <mergeCell ref="D22:D23"/>
    <mergeCell ref="E22:E23"/>
    <mergeCell ref="F22:F23"/>
    <mergeCell ref="J22:J23"/>
    <mergeCell ref="C24:C26"/>
    <mergeCell ref="D24:D26"/>
    <mergeCell ref="E24:E26"/>
    <mergeCell ref="F24:F26"/>
    <mergeCell ref="I22:I23"/>
    <mergeCell ref="L14:L15"/>
    <mergeCell ref="C14:C15"/>
    <mergeCell ref="D14:D15"/>
    <mergeCell ref="E14:E15"/>
    <mergeCell ref="F14:F15"/>
    <mergeCell ref="C16:C17"/>
    <mergeCell ref="D16:D17"/>
  </mergeCells>
  <phoneticPr fontId="12"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carla ayre zavaleta</cp:lastModifiedBy>
  <cp:lastPrinted>2021-05-25T20:20:41Z</cp:lastPrinted>
  <dcterms:created xsi:type="dcterms:W3CDTF">2015-02-11T22:58:53Z</dcterms:created>
  <dcterms:modified xsi:type="dcterms:W3CDTF">2022-01-25T00:50:08Z</dcterms:modified>
</cp:coreProperties>
</file>