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RLA GCPI\PORTAL DE TRANSPARENCIA 2020\"/>
    </mc:Choice>
  </mc:AlternateContent>
  <bookViews>
    <workbookView xWindow="0" yWindow="0" windowWidth="24000" windowHeight="963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Transparencia!$A$4:$Q$107</definedName>
    <definedName name="_xlnm.Print_Area" localSheetId="3">Transparencia!$A$1:$Q$107</definedName>
    <definedName name="_xlnm.Print_Titles" localSheetId="3">Transparencia!$3:$5</definedName>
  </definedNames>
  <calcPr calcId="162913"/>
</workbook>
</file>

<file path=xl/calcChain.xml><?xml version="1.0" encoding="utf-8"?>
<calcChain xmlns="http://schemas.openxmlformats.org/spreadsheetml/2006/main">
  <c r="K49" i="10" l="1"/>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<sst xmlns="http://schemas.openxmlformats.org/spreadsheetml/2006/main" count="1012" uniqueCount="543">
  <si>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</si>
  <si>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</si>
  <si>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</si>
  <si>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</si>
  <si>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</si>
  <si>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</si>
  <si>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</si>
  <si>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</si>
  <si>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</si>
  <si>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</si>
  <si>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</si>
  <si>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</si>
  <si>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</si>
  <si>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</si>
  <si>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</si>
  <si>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</si>
  <si>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</si>
  <si>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</si>
  <si>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</si>
  <si>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</si>
  <si>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</si>
  <si>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</si>
  <si>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</si>
  <si>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</si>
  <si>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</si>
  <si>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</si>
  <si>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</si>
  <si>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</si>
  <si>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</si>
  <si>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</si>
  <si>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</si>
  <si>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</si>
  <si>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</si>
  <si>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</si>
  <si>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</si>
  <si>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</si>
  <si>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</si>
  <si>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</si>
  <si>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</si>
  <si>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</si>
  <si>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</si>
  <si>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</si>
  <si>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</si>
  <si>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</si>
  <si>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</si>
  <si>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</si>
  <si>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</si>
  <si>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</si>
  <si>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</si>
  <si>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</si>
  <si>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</si>
  <si>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</si>
  <si>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</si>
  <si>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</si>
  <si>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</si>
  <si>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</si>
  <si>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</si>
  <si>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</si>
  <si>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</si>
  <si>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</si>
  <si>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</si>
  <si>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</si>
  <si>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</si>
  <si>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</si>
  <si>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</si>
  <si>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</si>
  <si>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</si>
  <si>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</si>
  <si>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</si>
  <si>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</si>
  <si>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</si>
  <si>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</si>
  <si>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</si>
  <si>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</si>
  <si>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</si>
  <si>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</si>
  <si>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</si>
  <si>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</si>
  <si>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</si>
  <si>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</si>
  <si>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</si>
  <si>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</si>
  <si>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</si>
  <si>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</si>
  <si>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</si>
  <si>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</si>
  <si>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</si>
  <si>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</si>
  <si>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</si>
  <si>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</si>
  <si>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</si>
  <si>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</si>
  <si>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</si>
  <si>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</si>
  <si>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</si>
  <si>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</si>
  <si>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</si>
  <si>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</si>
  <si>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</si>
  <si>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</si>
  <si>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</si>
  <si>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</si>
  <si>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</si>
  <si>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</si>
  <si>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</si>
  <si>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</si>
  <si>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</si>
  <si>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</si>
  <si>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</si>
  <si>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</si>
  <si>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</si>
  <si>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</si>
  <si>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</si>
  <si>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</si>
  <si>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</si>
  <si>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</si>
  <si>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</si>
  <si>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</si>
  <si>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</si>
  <si>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</si>
  <si>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</si>
  <si>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</si>
  <si>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</si>
  <si>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</si>
  <si>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</si>
  <si>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</si>
  <si>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</si>
  <si>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</si>
  <si>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</si>
  <si>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</si>
  <si>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</si>
  <si>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</si>
  <si>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</si>
  <si>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</si>
  <si>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</si>
  <si>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</si>
  <si>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</si>
  <si>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</si>
  <si>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</si>
  <si>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</si>
  <si>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</si>
  <si>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</si>
  <si>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</si>
  <si>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</si>
  <si>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</si>
  <si>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</si>
  <si>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</si>
  <si>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</si>
  <si>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</si>
  <si>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</si>
  <si>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</si>
  <si>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</si>
  <si>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</si>
  <si>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</si>
  <si>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</si>
  <si>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</si>
  <si>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</si>
  <si>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</si>
  <si>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</si>
  <si>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</si>
  <si>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</si>
  <si>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</si>
  <si>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</si>
  <si>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</si>
  <si>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</si>
  <si>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</si>
  <si>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</si>
  <si>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</si>
  <si>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</si>
  <si>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</si>
  <si>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</si>
  <si>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</si>
  <si>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</si>
  <si>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</si>
  <si>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</si>
  <si>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</si>
  <si>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</si>
  <si>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</si>
  <si>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</si>
  <si>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</si>
  <si>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</si>
  <si>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</si>
  <si>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</si>
  <si>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</si>
  <si>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</si>
  <si>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</si>
  <si>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</si>
  <si>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</si>
  <si>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</si>
  <si>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</si>
  <si>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</si>
  <si>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</si>
  <si>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</si>
  <si>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</si>
  <si>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</si>
  <si>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</si>
  <si>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</si>
  <si>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</si>
  <si>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</si>
  <si>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</si>
  <si>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</si>
  <si>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</si>
  <si>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</si>
  <si>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</si>
  <si>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</si>
  <si>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</si>
  <si>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</si>
  <si>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</si>
  <si>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</si>
  <si>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</si>
  <si>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</si>
  <si>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</si>
  <si>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</si>
  <si>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</si>
  <si>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</si>
  <si>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</si>
  <si>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</si>
  <si>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</si>
  <si>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</si>
  <si>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</si>
  <si>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</si>
  <si>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</si>
  <si>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</si>
  <si>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</si>
  <si>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</si>
  <si>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</si>
  <si>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</si>
  <si>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</si>
  <si>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</si>
  <si>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</si>
  <si>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</si>
  <si>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</si>
  <si>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</si>
  <si>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</si>
  <si>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</si>
  <si>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</si>
  <si>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</si>
  <si>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</si>
  <si>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</si>
  <si>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</si>
  <si>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</si>
  <si>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</si>
  <si>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</si>
  <si>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</si>
  <si>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</si>
  <si>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</si>
  <si>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</si>
  <si>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</si>
  <si>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</si>
  <si>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</si>
  <si>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</si>
  <si>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</si>
  <si>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</si>
  <si>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</si>
  <si>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</si>
  <si>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</si>
  <si>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</si>
  <si>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</si>
  <si>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</si>
  <si>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</si>
  <si>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</si>
  <si>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</si>
  <si>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</si>
  <si>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</si>
  <si>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</si>
  <si>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</si>
  <si>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</si>
  <si>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</si>
  <si>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</si>
  <si>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</si>
  <si>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</si>
  <si>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</si>
  <si>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</si>
  <si>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</si>
  <si>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</si>
  <si>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</si>
  <si>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</si>
  <si>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</si>
  <si>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</si>
  <si>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</si>
  <si>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</si>
  <si>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</si>
  <si>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</si>
  <si>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</si>
  <si>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</si>
  <si>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</si>
  <si>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</si>
  <si>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</si>
  <si>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</si>
  <si>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</si>
  <si>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</si>
  <si>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</si>
  <si>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</si>
  <si>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</si>
  <si>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</si>
  <si>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</si>
  <si>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</si>
  <si>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</si>
  <si>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</si>
  <si>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</si>
  <si>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</si>
  <si>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</si>
  <si>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</si>
  <si>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</si>
  <si>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Mayores prestaciones por modificaciones requeridas por el usuario</t>
  </si>
  <si>
    <t>CONSTRUCTORA MALAGA</t>
  </si>
  <si>
    <t>Consorcio ATA - KUKOVA</t>
  </si>
  <si>
    <t>330 días</t>
  </si>
  <si>
    <t>Obra Recepcionada y en proceso arbitral</t>
  </si>
  <si>
    <t>CLEAN ROOM &amp; VALIDATIÓN SAC</t>
  </si>
  <si>
    <t>90 días</t>
  </si>
  <si>
    <t>180 d.c.</t>
  </si>
  <si>
    <t>Mayores prestaciones en ejecución de obra</t>
  </si>
  <si>
    <t>Consorcio Ejecutor Arequipa</t>
  </si>
  <si>
    <t>Inspectora. Ing. Jannet Herrera</t>
  </si>
  <si>
    <t>1’081,812.23</t>
  </si>
  <si>
    <t>119,181.66 Inc. I.G.V.</t>
  </si>
  <si>
    <t>Demora en el desaduanaje del equipo de aire acondicionado</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</si>
  <si>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</si>
  <si>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</si>
  <si>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</si>
  <si>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</si>
  <si>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</si>
  <si>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</si>
  <si>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</si>
  <si>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</si>
  <si>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CONSORCIO CONSTRUCCION</t>
  </si>
  <si>
    <t>27.10.2018</t>
  </si>
  <si>
    <t xml:space="preserve">CONSORCIO SALUD CHINCHEROS III </t>
  </si>
  <si>
    <t>INSTITUTO DE CONSULTORIA S.A.</t>
  </si>
  <si>
    <t>No inicia por encontrarse la
Obra en Proceso de Arbitraje(Conciliación en GCAJ)</t>
  </si>
  <si>
    <t>24.02.2019</t>
  </si>
  <si>
    <t>CONSORCIO EDIFICACION</t>
  </si>
  <si>
    <t xml:space="preserve">NO SE REPORTAN </t>
  </si>
  <si>
    <t>ROMYNA CONTRATISTAS GENERALES SOCIEDAD ANONIMA CERRADA</t>
  </si>
  <si>
    <t>BERNARDO ALANOCA ARAGON</t>
  </si>
  <si>
    <t>S/. 1,836,450.17</t>
  </si>
  <si>
    <t>100 DIAS CALENDARIO</t>
  </si>
  <si>
    <t>NINGUNO</t>
  </si>
  <si>
    <t>12'244,896.16</t>
  </si>
  <si>
    <t>21.09.2019</t>
  </si>
  <si>
    <t>CONSORCIO SANTO DOMINGO</t>
  </si>
  <si>
    <t>Pendiente de liquidar</t>
  </si>
  <si>
    <t>Saldo de obra ejecutado como adquisición de un bien, y que culminó el 07 de noviembre, como consecuencia de una ampliación de plazo de 29 dc</t>
  </si>
  <si>
    <t>La Corte Superior de Justicia de Lima - primera Sala Civil Subespecialidad Comercial declaró INVÁLIDO el Laudo Arbitral contenido en la Resolución 18 del 28 de mayo de 2018, emitido por el Árbitro único Christian Mauricio
Alván Silva.</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</si>
  <si>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</si>
  <si>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</si>
  <si>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</si>
  <si>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</si>
  <si>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</si>
  <si>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</si>
  <si>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</si>
  <si>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</si>
  <si>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</si>
  <si>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</si>
  <si>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</si>
  <si>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</si>
  <si>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</si>
  <si>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</si>
  <si>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</si>
  <si>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</si>
  <si>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</si>
  <si>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</si>
  <si>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</si>
  <si>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</si>
  <si>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</si>
  <si>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</si>
  <si>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</si>
  <si>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</si>
  <si>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</si>
  <si>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</si>
  <si>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</si>
  <si>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</si>
  <si>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La supervision ha dado conformidad al Primer Entregable</t>
  </si>
  <si>
    <t>DEXTRE MORIMOTO EDUARDO RAUL</t>
  </si>
  <si>
    <t>MEJORAMIENTO Y AMPLIACION DE LOS SERVICIOS DE SALUD DEL HOSPITAL I FLORENCIA DE MORA DE LA RED ASISTENCIAL LA LIBERTAD – ESSALUD, DISTRITO PROVINCIA DE TRUJILLO, DEPARTAMENTO DE LA LIBERTAD</t>
  </si>
  <si>
    <t>MANALBA CORP. S.A.C.</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</si>
  <si>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</si>
  <si>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</si>
  <si>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</si>
  <si>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</si>
  <si>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</si>
  <si>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Plazos de adquisición según avance de la Obra</t>
  </si>
  <si>
    <t>Demora en el Estudio de Mercado y los Actos Preparatorios para el procedimiento de selección.</t>
  </si>
  <si>
    <t>Demora en el Estudio de Mercado y los Actos Preparatorios parte del INCOR.</t>
  </si>
  <si>
    <t xml:space="preserve">Adquisición por parte de la Red Asistencial Ancash.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</si>
  <si>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</si>
  <si>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</si>
  <si>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</si>
  <si>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</si>
  <si>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</si>
  <si>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</si>
  <si>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</si>
  <si>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</si>
  <si>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</si>
  <si>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</si>
  <si>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</si>
  <si>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</si>
  <si>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</si>
  <si>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</si>
  <si>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</si>
  <si>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</si>
  <si>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</si>
  <si>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Romina Alejandra Vizcarra Delgado</t>
  </si>
  <si>
    <t>Red Asistencial Arequipa</t>
  </si>
  <si>
    <t>S/ 4,239,152.00</t>
  </si>
  <si>
    <t>CONSORCIO PROYECTO PUNO (CHUNG Y TONG INGENIEROS S.A.C  - CAYSA ASOCIADOS S.A.C.)</t>
  </si>
  <si>
    <t xml:space="preserve">Extorsion de los sindicatos de construcción civil </t>
  </si>
  <si>
    <t>Consorcio Hospitalario Trujillo</t>
  </si>
  <si>
    <t>CESEL</t>
  </si>
  <si>
    <t>116'175,040.81</t>
  </si>
  <si>
    <t>390d.c.</t>
  </si>
  <si>
    <t>30.03.2012</t>
  </si>
  <si>
    <t>Demora en la Ejecución contractual</t>
  </si>
  <si>
    <t xml:space="preserve">Documentación presentada para la firma del contrato ha sido obervada, </t>
  </si>
  <si>
    <t>Constructora Vanessa Orietta SRL-COVANOR</t>
  </si>
  <si>
    <t>Programado según cronograma de Obra.</t>
  </si>
  <si>
    <t>VARIOS</t>
  </si>
  <si>
    <t>PROYECTOS DE INVERSION</t>
  </si>
  <si>
    <t>S/.3'874,840.02</t>
  </si>
  <si>
    <t>El expediente se elaboró según lo programado</t>
  </si>
  <si>
    <t>La Supervisión de la Elaboración del Expediente Técnico se realiza por administración directa</t>
  </si>
  <si>
    <t>El servicio se encuentra en funcionamiento</t>
  </si>
  <si>
    <t>08.10.2019</t>
  </si>
  <si>
    <t>150 d/c.
Con 18 de Ampliaciòn de Plazo</t>
  </si>
  <si>
    <t>Supervisiòn de Obra</t>
  </si>
  <si>
    <t>En Etapa de 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</si>
  <si>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</si>
  <si>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</si>
  <si>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</si>
  <si>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</si>
  <si>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</si>
  <si>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</si>
  <si>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</si>
  <si>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</si>
  <si>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</si>
  <si>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La Red Asistencial no logro contratar Consultoria y solicitó apoyo para que el proceso de contratación se realice en la Sede Central de ESSALUD.
Se inicio el Expediente Técnico por Adminsitración Directa a cargo de la SGED-GCPI. culmnando el anteproyecto. Por recomendaciòn del MEF se viene actualizando el Estudio de Preinversiòn.
La cuarentena dictada por el Gobierno Central debido a la pandemia del COVID - 19.</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</si>
  <si>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</si>
  <si>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</si>
  <si>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</si>
  <si>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</si>
  <si>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en estudio de mercado.
La cuarentena dictada por el Gobierno Central debido a la pandemia del COVID - 19.
El tramite de la Red por la modificación de Linderos.</t>
  </si>
  <si>
    <t>Demora por parte del Consultor.
La cuarentena dictada por el Gobierno Central debido a la pandemia del COVID - 19.</t>
  </si>
  <si>
    <t>11.02.20</t>
  </si>
  <si>
    <t>Demora en Actos preparatorios a cargo de GCL.</t>
  </si>
  <si>
    <t>CONSORCIO SALUD SANTA</t>
  </si>
  <si>
    <t xml:space="preserve"> INSTITUTO DE CONSULTORIA S.A.</t>
  </si>
  <si>
    <t>390 d/c</t>
  </si>
  <si>
    <t>300 d/c</t>
  </si>
  <si>
    <t>CONSORCIO SUPERVISOR ESSALUD LIMA</t>
  </si>
  <si>
    <t>120 d/c</t>
  </si>
  <si>
    <t>VALENZUELA FLORES JORGE ANTONIO</t>
  </si>
  <si>
    <t>SIGRAL S.A.</t>
  </si>
  <si>
    <t>150 d/c.</t>
  </si>
  <si>
    <t>120 d.c.</t>
  </si>
  <si>
    <t>En proceso de elaboración de los Requisitos Técnicos Minimos (RTM)</t>
  </si>
  <si>
    <t>Con Resolución N°43- GCPI-ESSALUD-2020 del 07.08.2020 se aprobó en expediente técnico.</t>
  </si>
  <si>
    <t>Con Resolución N°63- GCPI-ESSALUD-2020 del 31.08.2020 se aprobó en expediente técnico.</t>
  </si>
  <si>
    <t xml:space="preserve">CONSORCIO HOSPITALARIO TALARA
</t>
  </si>
  <si>
    <t>En Etapa de Supervisión de la Elaboración de Expediente Técnico
El 10.JUN.2019, se publico en el portal del SEACE la Buena Pro, adjudicandose a la Empresa que supervisara la elaboracion del Estudio Definitivo a nivel de ejecucion de obra.</t>
  </si>
  <si>
    <t>CONSORCIO SALUD CHOCOPE</t>
  </si>
  <si>
    <t>Demora en la gestión de actualizacion de las EE.TT de los 4 items pendientes de adquisición, por parte del area ususaria de la Red Asistencial Junín.
Estado de Emergencia Sanitaria.</t>
  </si>
  <si>
    <t>300 d/c.
Con ampliación de plazo 753 dc</t>
  </si>
  <si>
    <r>
      <t xml:space="preserve">360 d.c.
Con ampliacones de plazo por Covid + Amplic por adicionales, el plazo fue </t>
    </r>
    <r>
      <rPr>
        <b/>
        <sz val="12"/>
        <color theme="3" tint="0.39997558519241921"/>
        <rFont val="Arial"/>
        <family val="2"/>
      </rPr>
      <t>de  633 d.c.</t>
    </r>
  </si>
  <si>
    <t xml:space="preserve">En Etapa de Ejecuciòn de Obra.
Avance Real Acumulado al 30.12.2020 del 98.53 % </t>
  </si>
  <si>
    <t>En Etapa de Ejecuciòn de Obra.
Avance  Acumulado al 30.12.2020 del 55.64%</t>
  </si>
  <si>
    <t>120 dc
Mas ampliaciones de plazo por covid, el plazo es 315 dc</t>
  </si>
  <si>
    <t>Prestacion Adicional N° 1: S/ 170,678.26, aprobada RGCL N° 787;
Prestacion Adicional N° 2: S/ 10,972.83, RGCL N° 328;
Prestacion Adicional N° 3: S/ 0.00; Deductivo N° 3: 28,174.22;
Prestacion Adicional N° 4: S/ 67,376.81</t>
  </si>
  <si>
    <t>Prestación Adicional N° 01, aprobada con Resolución N° 420-GCL-ESSALUD-2019, por la suma S/ 24,007.76;
Prestación Adicional N° 02, aprobada por la suma S/ 195,430.89.</t>
  </si>
  <si>
    <t>120 d/c.
Con ampliaciones de plazo por Covid, su plazo es de 330 d.c.</t>
  </si>
  <si>
    <t>Obra Terminada, Recepcionada 03.07.2020 y 
Liquidada 09.11.2020</t>
  </si>
  <si>
    <t>En proceso de liquidación
Obra recepcionada el 31.07.2020.
Obra Terminada.</t>
  </si>
  <si>
    <t>Ing. JAIME WÛTTELE</t>
  </si>
  <si>
    <r>
      <t xml:space="preserve">Demora en estudio de mercado.
</t>
    </r>
    <r>
      <rPr>
        <b/>
        <sz val="12"/>
        <rFont val="Arial"/>
        <family val="2"/>
      </rPr>
      <t>DECLARATORIA DE DESIERTO DEL PROCESO DE SELECCIÒN.</t>
    </r>
  </si>
  <si>
    <t>En Etapa de Expediente Técnico.
Por Administraciòn directa</t>
  </si>
  <si>
    <t>EN PROCESO DE SELECCIÒN LP-SM-4-2020-ESSALUD/GCL-1.
Fecha de Convocatoria: 30.12.2020
Fecha de Buena Pro: 14.02.2021</t>
  </si>
  <si>
    <t>EN PROCESO DE SELECCIÒN LP-SM-5-2020-ESSALUD/GCL-1.
Fecha de Convocatoria: 30.12.2020
Fecha de Buena Pro: 14.02.2021</t>
  </si>
  <si>
    <t>Al 31.12.2020 se ha programado el inicio de los Actos Preparatorios para el Primer Trimestre del presente ejercicio, para contratar la Elaboración y Supervisión de la Elaboración de Expediente Técnico, por contrata.</t>
  </si>
  <si>
    <t>Desocupación de terreno,  denegación de la Municipalidad Metropolitana de Lima respecto al Puesto de Medición al Interperie (PMI), de dotación de la media tensión, aprobacion de sistema de utilización en media tensión, dificultades con el buzón de saneamiento de SEDAPAL, se tuvo que reubicar.
La obra continúa en ejecución con penalidad y notificación de Logistica.</t>
  </si>
  <si>
    <t>270 d.c.         Con ampliaciones de plazo por Civid y ampliaciones por  Adicionales, el plazo  es de 753 d.c.</t>
  </si>
  <si>
    <t>Obra, Terminada y Liquidado.</t>
  </si>
  <si>
    <t xml:space="preserve">En etapa de Recepciòn de Obra.
La obra se encuentra en proceso de recepción de obra: Subsanación de observaciones.
El Avance Real Acumulado al 30.12.2020 fue de 100%  
</t>
  </si>
  <si>
    <t xml:space="preserve">
EN ETAPA DE LIQUIDACIÒN.
Se resolvio el contrato de ejecución de obra por demora en su ejecución y con fecha 20.05.2019 se efectuó la constación física.
El avance de obra fue de 93.27% vs Avance Programado de 100%.         
Se elaborò la Liquidaciòn de la Obra, se espera la respuesta del Contratista.</t>
  </si>
  <si>
    <t>Contrato en arbitraje</t>
  </si>
  <si>
    <t>Liquidación de la obra en arbitraje</t>
  </si>
  <si>
    <t>Actualmente en elaboración del Expediente Técnico.
 - Estudio Definitivo culminado
 - En diciembre del 2020 se obtuvo la Licencia de Edificación.</t>
  </si>
  <si>
    <t>En Etapa de Expediente Técnico
En Actualizacion del expediente completo debido al tiempo transcurrido.</t>
  </si>
  <si>
    <t xml:space="preserve">En Etapa de Elaboración de Expediente Técnico
Al 31.12.2020 en elaboraciòn del Cuarto (ultimo) Entregable.
</t>
  </si>
  <si>
    <t xml:space="preserve">En etapa de Supervisiòn de la Elaboración del Expediente Técnico, a traves de Modalidad de Contrata.
</t>
  </si>
  <si>
    <t xml:space="preserve">En etapa de Elaboración del Expediente Técnico, a traves de Modalidad de Contrata. (3er entregable)
</t>
  </si>
  <si>
    <t xml:space="preserve">En Etapa de Elaboración de Expediente Técnico
Al 31.12.2020 en elaboraciòn del Tercer (ultimo) Entregable.
</t>
  </si>
  <si>
    <t>En Etapa de Elaboración de Expediente Técnico
Al 31.12.2020 en elaboraciòn del Cuarto (ultimo) Entregable.
.</t>
  </si>
  <si>
    <t>Al 31.12.2020 a la espera de la designaciòn del Supervisor del Expediente.
Con fecha 18/09/2020 se suscribe el contrato con el Consultor que elabore el Estudio Definitivo a nivel de ejecucion de obra.
Proceso de Selecciòn CP-SM-26-2019-ESSALUD/GCL-1</t>
  </si>
  <si>
    <t>En Etapa de Proceso de Selecciòn para Contratar Consultor que Supervisor la elaboracion del Estudio Definitivo a nivel de ejecucion de obra.
Proceso de Selecciòn CP-SM-1-2020-ESSALUD/GCL-1.
Fecha de Convocatoria: 19.02.2020.
Actualmente en Absoluciòn de Consultas.</t>
  </si>
  <si>
    <t xml:space="preserve">Al 31.12.2020 a la espera de la designaciòn del Supervisor del Expediente.
Con fecha 26/09/2020 se suscribe contrato con CONSORCIO SALUD CHOCOPE para que Consultor que Elabore el Estudio Definitivo a nivel de ejecucion de obra, luego que el 07.09.2020 se dio la Buena Pro del Proceso de Selecciòn AS-DL 1355-SM-1-2020-ESSALUD/GCL-1. </t>
  </si>
  <si>
    <t>Al 31.12.2020 en Etapa de Proceso de Selecciòn para Contratar el Consultor que Supervise la elaboracion del Estudio Definitivo a nivel de ejecucion de obra.
Proceso de Selecciòn AS-DL 1355-SM-2-2020-ESSALUD/GCL-1</t>
  </si>
  <si>
    <t>PROYECTOS DE INVERSION EN EJECUCION AL IV TRIMESTRE 2020</t>
  </si>
  <si>
    <t xml:space="preserve">&gt;Se encuentra ejecutado:
S/ 150,805.42 correspondiente a 192 equipos.
&gt;Se encuentra en proceso de adquisicion S/ 12,402.80 correspondiente a 6 equipos                                                                                                                                    </t>
  </si>
  <si>
    <t xml:space="preserve">
&gt;Se encuentra en Estudio de Mercado:
S/ 6,199,964.63  correspondiente a 99 equipos.
&gt;Se encuentra ejecutado:
S/ 9,876,396.47 correspondiente a 291 equipos.</t>
  </si>
  <si>
    <t>PIM 2020</t>
  </si>
  <si>
    <r>
      <t>270 d.c.
Con ampliación de plazo Covid el plazo</t>
    </r>
    <r>
      <rPr>
        <b/>
        <sz val="12"/>
        <rFont val="Arial"/>
        <family val="2"/>
      </rPr>
      <t xml:space="preserve"> es 460 d.c.</t>
    </r>
  </si>
  <si>
    <t>Estudio definitivo culminado y aprobado</t>
  </si>
  <si>
    <t xml:space="preserve">Expediente Técnico culminado
</t>
  </si>
  <si>
    <t>Expediente Técnico culminado y aprobado</t>
  </si>
  <si>
    <t xml:space="preserve">En etapa de Ejecución 
Al 30.12.2020 el avance real de obra acumulado de 86.67%.
Se aprueba la Ampliacion de Plazo Parcial Nº 16, que traslada la fecha de termino al 18 de noviembre del 2020.
Se cuenta con el Servicio de Supervisión de Obra.
</t>
  </si>
  <si>
    <r>
      <t xml:space="preserve">Según Expediente Técnico el Total de Equipos es 648 considerando equipos de Comunicación (01) y Equipos Ofimáticos (73)
&gt;Se encuentra en proceso de adquisicion:
S/ 4,694,680.64 correspondiente a 84 equipos. 
&gt;Se encuentra adjudicados:
S/ 1,256,170.46 correspondientes a 63 equipos.
&gt;Se encuentra ejecutado: 
S/ 288,552.90 correspondiente a 501 equipos.
</t>
    </r>
    <r>
      <rPr>
        <b/>
        <sz val="12"/>
        <color rgb="FFFF0000"/>
        <rFont val="Arial"/>
        <family val="2"/>
      </rPr>
      <t/>
    </r>
  </si>
  <si>
    <t xml:space="preserve">Según Expediente el Total de Equipos es 1157.
&gt;Se encuentra en proceso de adquisicion:
S/ 2,227,177.59 correspondiente a 840 equipos.
&gt;Se encuentra adjudicados:
S/ 411,854.79 correspondiente a  197 equipos.
&gt;Se encuentra ejecutado:
S/ 213,828.80 correspondiente a 111 equipos.
&gt; Reitirados: 9.
</t>
  </si>
  <si>
    <t>En Etapa de Ejecuciòn.
Avance Real Acumulado al 30.12.2020 del 49.00% 
Se cuenta con el Servicio de Supervisión de Obra.</t>
  </si>
  <si>
    <t>&gt;Se encuentra en proceso de adquisicion S/ 2,410,414.16 correspondiente a 476 equipos.
&gt;Se encuentra adjudicados S/ 221,474.45 correspondiente a 279 equipos.
&gt;Se encuentra ejecutado S/ 0.00.</t>
  </si>
  <si>
    <t>&gt;Se encuentra en proceso de adquisicion S/ 27,301.55 correspondiente a 35 equipos.
&gt;Se encuentra adjudicados  S/ 5,115.00 correspondiente a 7 equipos.
&gt;Se encuentra ejecutado S/ 2,132,009.87 correspondiente a 8 equipos.</t>
  </si>
  <si>
    <t>Según Expediente Técnico el Total de Equipos es de 549.
&gt;Se encuentra en proceso de adquisicion:
S/ 1,058,199.47 correspondiente a 116 equipos.
&gt;Se encuentra adjudicados:
S/ 265,171.26 correspondiente a 127 equipos.
&gt;Se encuentra ejecutado:S/ 1,943,220.50
correspondiente a 245 equipos.
&gt; Por sesión en uso:  
33 bombas de infusion.
5 glucometros portatiles.
&gt; Proporcionados por obra
08 equipos de ofimatica.  
&gt; Suministrado por Tercero
01 carro para utiles de limpieza.
&gt; Dato: La Central de monitoreo contine equipos parte de un mismo sistema: 
8 monitores de 05 parametros, 2 monitores de 06 parametros y 04 monitores de 07 parametros.</t>
  </si>
  <si>
    <t xml:space="preserve">
&gt;Se encuentra en proceso de adquisicion S/ 345,821.60 correspondiente a 208 equipos.
&gt;Se encuentra adjudicados S/ 5,005.90 correspondiente a 45 equipos.
&gt;Se encuentra ejecutado S/ 0.00.</t>
  </si>
  <si>
    <t>Según Expediente Técnico el Total de Equipos es de 228.
&gt;Se encuentra en proceso de adquisicion:
S/  1,484,007.85 correspondiente a 66 equipos.
&gt;Se encuentra adjudicados:
S/ 39,820.69 correspondiente a 58 equipos.
&gt;Se encuentra ejecutado:
S/ 24,390.00 correspondiente a 77 equipos.
&gt; Por sesión en uso:  
10 bombas de infusion.
&gt; Proporcionados por obra
07 equipos de ofimatica.
&gt; Dato: La central de monitoreo continene:
10 monitores.</t>
  </si>
  <si>
    <t>Según Expediente Técnico el Total de Equipos es de 188.
&gt;Se encuentra en proceso de adquisicion:
S/ 6,750.00 correspondiente a Nº 03 equipos.
&gt;Se encuentra adjudicados:
S/ 58,301.25 correspondiente a 08 equipos.
&gt;Se encuentra ejecutado:
S/ 165,390.98 correspondiente a 167 equipos.
Dato: 10 computadoras alquiladas según informa el aeras encargadas de Sistema Informaticos.</t>
  </si>
  <si>
    <t xml:space="preserve">Actualmente en etapa de proceso arbitral respecto a la Liquidación.
Obra culminada y recepcionada, 
</t>
  </si>
  <si>
    <t>&gt;Se encuentra en proceso de adquisicion:
S/ 1,415,476.77 correspondiente a 60 equipos.
&gt;Se encuentra adjudicados:
S/ 298,161.00 correspondiente a 5 equipos.
&gt;Se encuentra ejecutado:
S/ 165,983.00 que corresponde a 33 equipos.</t>
  </si>
  <si>
    <t>Actualmente en etapa de proceso arbitral respecto a la Liquidación.
Se ha culminado el saldo de obra 100%, recepcionado y en uso.</t>
  </si>
  <si>
    <t>&gt;Se encuentra en proceso de adquisicion:
S/ 1,641,240.00 correspondiente a 41 equipos.
&gt;Se encuentra ejecutado:
S/ 10,095,659.94 que corresponde a 569 equipos.</t>
  </si>
  <si>
    <t>&gt;Se encuentra ejecutado:
S/ 30,554.03.00 correspondiente a 1 equipo.
&gt;Se encuentra en proceso de adquisicion:
S/ 495,000.00 correspondiente a 1 equipo.</t>
  </si>
  <si>
    <t>&gt;Se encuentra en actualizacion de Especificaciones Técnicas: 
4 items por parte de la Red Asistencial Junin que equivalen a un monto de  S/  236,230.00.
&gt;Se encuentra Ejecutado:
S/ 4,356,474.19 correspondiente a 16 equipos.</t>
  </si>
  <si>
    <t>&gt;Se encuentra ejecutado:
S/6,747,291.55 correspondiente a 365 equipos.
&gt;Se encuentra en proceso de adquisicion y/o reconfirmación de persistecia de necesidad de parte del usuario:
S/ 995,127,27 correspondiente a 23 equipos.
&gt;Se encuentra adjudicados:
S/ 189,548.20 correspondiente a 73 equipos.</t>
  </si>
  <si>
    <t>&gt;Se encuentra ejecutado:
S/5,528,921.00 correspondiente a 31 equipos.
&gt;Se encuentra en proceso de reconfirmación de persistecia de necesidad de parte del usuario:
S/1,429,543.00 correspondiente a 5 equipos.
&gt;Se encuentra adjudicados:
S/189,018.48 correspondiente a 6 equipos.</t>
  </si>
  <si>
    <t>Se encuentra en proceso de adquisicion:
S/887,300 correspondiente a 41 equipos.
&gt;Se encuentra adjudicados:
S/ 551,745.4 correspondiente a 21 equipos.
&gt;Se encuentra ejecutado:
S/90,454.54 correspondiente a 7 equipos.</t>
  </si>
  <si>
    <t>Demora en el estudio de mercado.
Demora en la elaboración de las EETT, de los equipos informaticos por parte de GCTIC. 
Demora en la recepción de equipos, por la demora en la culminacion de la obra.
Estado de Emergencia Sanitaria.</t>
  </si>
  <si>
    <t xml:space="preserve">
Actualizacion de presupuesto.
Demora en el Proceso Logistico LP-SM-4-2018-ESSALUD/GCL-1.
Estado de Emergencia Sanitaria.</t>
  </si>
  <si>
    <t>Plazos de adquisición según avance de la Obra
Demora en el estudio de mercado.
Estado de Emergencia Sanitaria.</t>
  </si>
  <si>
    <t>Procedimiento logistico
La primera convocatoria fue LP N°3-2018-ESSALUD/GCL -1, fue DECLARADA DESIERTA.
Actualizacion de presupuesto, consultas por incompatibilidades del expediente técnico
Estado de Emergencia Sanitaria.</t>
  </si>
  <si>
    <t>Elaboración y aprobación del expediente de saldo de obra. 
Estado de Emergencia Sanitaria.</t>
  </si>
  <si>
    <t>programado según cronograma de obra. 
Demora en el estudio de mercado.
Estado de Emergencia Sanitaria.</t>
  </si>
  <si>
    <t>Primer proceso de selección LP-SM-1-2019-ESSALUD/GCL-1 fue declarado desierto, ocasionó que se tuviera que actualizar el presupuesto del expediente técnico para el segundo proceso.
Estado de Emergencia Sanitaria.</t>
  </si>
  <si>
    <t>Demora en el Estudio de Mercado y los Actos Preparatorios a cargo de CEABE.
Estado de Emergencia Sanitaria.</t>
  </si>
  <si>
    <t>Demora en la contratación de la Supervisión.
Estado de Emergencia Sanitaria.</t>
  </si>
  <si>
    <t>Plazos de adquisición según avance de la Obra.
Demora en el estudio de mercado.
Estado de Emergencia Sanitaria.</t>
  </si>
  <si>
    <t>Demora en el Estudio de Mercado y los Actos Preparatorios a cargo de la Red Asistencial Arequipa
Estado de Emergencia Sanitaria.</t>
  </si>
  <si>
    <t>Demora en el Estudio de Mercado,  los Actos Preparatorios y Recepción a cargo del Hospital Nacional Guillermo Almenara Irigoyen.
Estado de Emergencia Sanitaria.</t>
  </si>
  <si>
    <t>Demora en el Estudio de Mercado,  los Actos Preparatorios a cargo del CEABE.
Demora en la Recepción a cargo de las Redes Asistenciales de destino.
Estado de Emergencia Sanitaria.</t>
  </si>
  <si>
    <t>Expediente Técnico culminado
Con Resolución N°51-GCPI-ESSALUD-2020 del 14.08.2020 se aprueba el Expediente Técnico.</t>
  </si>
  <si>
    <t>Actualmente en elaboración del Expediente Técnico.
El PIP  se encontraba inactivo en el aplicativo informatico del Banco de Inversiones del MEF, dicha Entidad dispuso la reformulación del Estudio de Preinversión, por lo que con fecha 12.03.2020 se emite la actualización.</t>
  </si>
  <si>
    <t>trámites para obtener la licencia de obra.</t>
  </si>
  <si>
    <t xml:space="preserve">
A la espera de la licencia de Obra para la aprobación del expediente técnico</t>
  </si>
  <si>
    <t>Modificacion de las normas y Ley de Contrataciones y su Reglamento, que trajo como consecuencia continuas actualizaciones de los Términos de Referencia.
Se declaro desierto en su primera convocatoria y el proceso volvio a la etapa de estudio de mercado.
La cuarentena dictada por el Gobierno Central debido a la pandemia del COVID - 19.</t>
  </si>
  <si>
    <t>En Etapa de Supervisión de la Elaboración de Expediente Técnico
El 14.JUN.2019, se publico en el portal del SEACE la Buena Pro, adjudicandose a la Empresa que supervisara la elaboracion del Estudio Definitivo</t>
  </si>
  <si>
    <t>Al 31.12.2020 en Etapa de Elaboraciòn Expediente Tècnico.
Se espera la revisiòn y opiniòn respecto al Primer Entregable.
Se suscribio el contrato N° 4600053084 con el CONSORCIO SALUD FLORENCIA. con fecha 02.DIC.2019, para la elaboracion del Estudio Definitivo.
Elaboración de Expediente detenido porque se rescindió el contrato con la empresa consultora que realice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</si>
</sst>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s>
  <fonts count="36" x14ac:knownFonts="1">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sz val="12"/>
      <color theme="3" tint="0.39997558519241921"/>
      <name val="Arial"/>
      <family val="2"/>
    </font>
    <font>
      <b/>
      <sz val="12"/>
      <color theme="3" tint="0.39997558519241921"/>
      <name val="Arial"/>
      <family val="2"/>
    </font>
    <font>
      <sz val="14"/>
      <name val="Arial"/>
      <family val="2"/>
    </font>
    <font>
      <b/>
      <sz val="12"/>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s>
  <cellStyleXfs count="15">
    <xf numFmtId="0" fontId="0" fillId="0" borderId="0"/>
    <xf numFmtId="0" fontId="8"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2" fillId="0" borderId="0"/>
    <xf numFmtId="0" fontId="29" fillId="0" borderId="0"/>
    <xf numFmtId="0" fontId="9"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21">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center"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5"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0" fontId="4" fillId="0" borderId="1" xfId="1" applyFont="1" applyFill="1" applyBorder="1" applyAlignment="1">
      <alignment vertical="center" wrapText="1"/>
    </xf>
    <xf numFmtId="4" fontId="14" fillId="0" borderId="1" xfId="0" applyNumberFormat="1" applyFont="1" applyBorder="1"/>
    <xf numFmtId="0" fontId="15" fillId="0" borderId="1" xfId="0" applyFont="1" applyBorder="1"/>
    <xf numFmtId="0" fontId="4" fillId="0" borderId="1" xfId="1" applyFont="1" applyFill="1" applyBorder="1" applyAlignment="1">
      <alignment horizontal="right" vertical="center" wrapText="1"/>
    </xf>
    <xf numFmtId="0" fontId="16" fillId="0" borderId="1" xfId="1" applyFont="1" applyBorder="1" applyAlignment="1">
      <alignment horizontal="center" vertical="center" wrapText="1"/>
    </xf>
    <xf numFmtId="0" fontId="16" fillId="0"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17"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0" xfId="1" applyFont="1" applyFill="1" applyAlignment="1">
      <alignment horizontal="left" vertical="center" wrapText="1"/>
    </xf>
    <xf numFmtId="4" fontId="18" fillId="0" borderId="0" xfId="1" applyNumberFormat="1" applyFont="1" applyAlignment="1">
      <alignment vertical="center" wrapText="1"/>
    </xf>
    <xf numFmtId="0" fontId="17" fillId="0" borderId="1" xfId="0" applyFont="1" applyFill="1" applyBorder="1" applyAlignment="1">
      <alignment vertical="center" wrapText="1"/>
    </xf>
    <xf numFmtId="4" fontId="17" fillId="0" borderId="1" xfId="1" applyNumberFormat="1" applyFont="1" applyFill="1" applyBorder="1" applyAlignment="1">
      <alignment vertical="center" wrapText="1"/>
    </xf>
    <xf numFmtId="0" fontId="17" fillId="0" borderId="1" xfId="0" quotePrefix="1" applyFont="1" applyFill="1" applyBorder="1" applyAlignment="1">
      <alignment vertical="center" wrapText="1"/>
    </xf>
    <xf numFmtId="0" fontId="17" fillId="0" borderId="1" xfId="0" quotePrefix="1" applyFont="1" applyFill="1" applyBorder="1" applyAlignment="1">
      <alignment horizontal="center" vertical="center" wrapText="1"/>
    </xf>
    <xf numFmtId="0" fontId="0" fillId="0" borderId="0" xfId="0" applyFill="1"/>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Fill="1" applyBorder="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Fill="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Font="1" applyBorder="1" applyAlignment="1">
      <alignment vertical="center" wrapText="1"/>
    </xf>
    <xf numFmtId="4" fontId="8" fillId="0" borderId="4" xfId="1" applyNumberFormat="1" applyFont="1" applyBorder="1" applyAlignment="1">
      <alignment vertical="center" wrapText="1"/>
    </xf>
    <xf numFmtId="4" fontId="14" fillId="0" borderId="4" xfId="1" applyNumberFormat="1" applyFont="1" applyBorder="1" applyAlignment="1">
      <alignment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Border="1" applyAlignment="1">
      <alignment vertical="center" wrapText="1"/>
    </xf>
    <xf numFmtId="4" fontId="8" fillId="0" borderId="6" xfId="1" applyNumberFormat="1" applyFont="1" applyBorder="1" applyAlignment="1">
      <alignment vertical="center" wrapText="1"/>
    </xf>
    <xf numFmtId="4" fontId="14" fillId="0" borderId="6" xfId="1" applyNumberFormat="1" applyFont="1" applyBorder="1" applyAlignment="1">
      <alignment vertical="center" wrapText="1"/>
    </xf>
    <xf numFmtId="0" fontId="8" fillId="0" borderId="7" xfId="1" applyFont="1" applyBorder="1" applyAlignment="1">
      <alignment horizontal="left"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9" xfId="1" applyFont="1" applyBorder="1" applyAlignment="1">
      <alignment vertical="center" wrapText="1"/>
    </xf>
    <xf numFmtId="4" fontId="8" fillId="0" borderId="9" xfId="1" applyNumberFormat="1" applyFont="1" applyBorder="1" applyAlignment="1">
      <alignment vertical="center" wrapText="1"/>
    </xf>
    <xf numFmtId="4" fontId="14" fillId="0" borderId="9" xfId="1" applyNumberFormat="1" applyFont="1" applyBorder="1" applyAlignment="1">
      <alignmen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4" fontId="8" fillId="0" borderId="1" xfId="1" applyNumberFormat="1" applyFont="1" applyBorder="1" applyAlignment="1">
      <alignment vertical="center" wrapText="1"/>
    </xf>
    <xf numFmtId="4" fontId="14" fillId="0" borderId="1" xfId="1" applyNumberFormat="1" applyFont="1" applyBorder="1" applyAlignment="1">
      <alignmen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2" fillId="0" borderId="1" xfId="1" applyNumberFormat="1" applyFont="1" applyBorder="1" applyAlignment="1">
      <alignment vertical="center" wrapText="1"/>
    </xf>
    <xf numFmtId="0" fontId="8" fillId="0" borderId="10" xfId="1" applyFont="1" applyBorder="1" applyAlignment="1">
      <alignment horizontal="left" vertical="center" wrapText="1"/>
    </xf>
    <xf numFmtId="4" fontId="8" fillId="0" borderId="4" xfId="1" applyNumberFormat="1" applyFont="1" applyFill="1" applyBorder="1" applyAlignment="1">
      <alignment vertical="center" wrapText="1"/>
    </xf>
    <xf numFmtId="4" fontId="8" fillId="0" borderId="6" xfId="1" applyNumberFormat="1" applyFont="1" applyFill="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Font="1" applyBorder="1" applyAlignment="1">
      <alignment vertical="center" wrapText="1"/>
    </xf>
    <xf numFmtId="4" fontId="8" fillId="0" borderId="11" xfId="1" applyNumberFormat="1" applyFont="1" applyBorder="1" applyAlignment="1">
      <alignment vertical="center" wrapText="1"/>
    </xf>
    <xf numFmtId="4" fontId="14" fillId="0" borderId="11" xfId="1" applyNumberFormat="1" applyFont="1" applyBorder="1" applyAlignment="1">
      <alignment vertical="center" wrapText="1"/>
    </xf>
    <xf numFmtId="0" fontId="8" fillId="0" borderId="11"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Font="1" applyAlignment="1">
      <alignment horizontal="center" vertical="center" wrapText="1"/>
    </xf>
    <xf numFmtId="0" fontId="8" fillId="0" borderId="0" xfId="1" applyFont="1" applyAlignment="1">
      <alignment vertical="center" wrapText="1"/>
    </xf>
    <xf numFmtId="4" fontId="8" fillId="0" borderId="0" xfId="1" applyNumberFormat="1" applyFont="1" applyAlignment="1">
      <alignment vertical="center" wrapText="1"/>
    </xf>
    <xf numFmtId="4" fontId="14" fillId="0" borderId="0" xfId="1" applyNumberFormat="1" applyFont="1" applyAlignment="1">
      <alignment vertical="center" wrapText="1"/>
    </xf>
    <xf numFmtId="0" fontId="8" fillId="0" borderId="0" xfId="1" applyFont="1" applyFill="1" applyAlignment="1">
      <alignment horizontal="center" vertical="center" wrapText="1"/>
    </xf>
    <xf numFmtId="0" fontId="8" fillId="0" borderId="0" xfId="1" applyFont="1" applyAlignment="1">
      <alignment horizontal="right" vertical="center" wrapText="1"/>
    </xf>
    <xf numFmtId="4" fontId="23" fillId="0" borderId="0" xfId="1" applyNumberFormat="1" applyFont="1" applyAlignment="1">
      <alignment vertical="center" wrapText="1"/>
    </xf>
    <xf numFmtId="0" fontId="27" fillId="6" borderId="4" xfId="2" applyFont="1" applyFill="1" applyBorder="1" applyAlignment="1">
      <alignment horizontal="left" vertical="center" wrapText="1"/>
    </xf>
    <xf numFmtId="0" fontId="2" fillId="6" borderId="0" xfId="1" applyFont="1" applyFill="1" applyAlignment="1">
      <alignment vertical="center" wrapText="1"/>
    </xf>
    <xf numFmtId="4" fontId="27" fillId="6" borderId="4" xfId="2" applyNumberFormat="1" applyFont="1" applyFill="1" applyBorder="1" applyAlignment="1">
      <alignment horizontal="center" vertical="center" wrapText="1"/>
    </xf>
    <xf numFmtId="4" fontId="27" fillId="6" borderId="6"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7" fillId="6" borderId="4" xfId="2" applyNumberFormat="1" applyFont="1" applyFill="1" applyBorder="1" applyAlignment="1">
      <alignment horizontal="left"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7" fillId="6" borderId="0" xfId="0" applyFont="1" applyFill="1"/>
    <xf numFmtId="0" fontId="24" fillId="6" borderId="20" xfId="1" applyFont="1" applyFill="1" applyBorder="1" applyAlignment="1">
      <alignment vertical="center" wrapText="1"/>
    </xf>
    <xf numFmtId="0" fontId="2" fillId="6" borderId="0" xfId="1" applyFont="1" applyFill="1" applyBorder="1" applyAlignment="1">
      <alignment horizontal="center" vertical="center" wrapText="1"/>
    </xf>
    <xf numFmtId="0" fontId="27" fillId="6" borderId="5" xfId="2" applyFont="1" applyFill="1" applyBorder="1" applyAlignment="1">
      <alignment horizontal="center" vertical="center" wrapText="1"/>
    </xf>
    <xf numFmtId="0" fontId="27" fillId="6" borderId="7" xfId="2" applyFont="1" applyFill="1" applyBorder="1" applyAlignment="1">
      <alignment horizontal="center" vertical="center" wrapText="1"/>
    </xf>
    <xf numFmtId="0" fontId="24" fillId="6" borderId="0" xfId="1" applyFont="1" applyFill="1" applyBorder="1" applyAlignment="1">
      <alignment horizontal="center" vertical="center" wrapText="1"/>
    </xf>
    <xf numFmtId="0" fontId="28" fillId="6" borderId="0" xfId="0" applyFont="1" applyFill="1"/>
    <xf numFmtId="0" fontId="30" fillId="6" borderId="0" xfId="0" applyFont="1" applyFill="1"/>
    <xf numFmtId="0" fontId="24" fillId="6" borderId="0" xfId="1" applyFont="1" applyFill="1" applyBorder="1" applyAlignment="1">
      <alignment vertical="center" wrapText="1"/>
    </xf>
    <xf numFmtId="0" fontId="20" fillId="6" borderId="20" xfId="0" applyFont="1" applyFill="1" applyBorder="1" applyAlignment="1">
      <alignment horizontal="center" vertical="center" wrapText="1"/>
    </xf>
    <xf numFmtId="49" fontId="27" fillId="6" borderId="6" xfId="2" applyNumberFormat="1" applyFont="1" applyFill="1" applyBorder="1" applyAlignment="1">
      <alignment horizontal="left" vertical="center" wrapText="1"/>
    </xf>
    <xf numFmtId="164" fontId="27" fillId="6" borderId="6" xfId="4" applyFont="1" applyFill="1" applyBorder="1" applyAlignment="1">
      <alignment horizontal="center" vertical="center" wrapText="1"/>
    </xf>
    <xf numFmtId="0" fontId="27" fillId="6" borderId="6" xfId="2" applyNumberFormat="1" applyFont="1" applyFill="1" applyBorder="1" applyAlignment="1">
      <alignment horizontal="left" vertical="center" wrapText="1"/>
    </xf>
    <xf numFmtId="0" fontId="27" fillId="6" borderId="6" xfId="2" applyNumberFormat="1" applyFont="1" applyFill="1" applyBorder="1" applyAlignment="1">
      <alignment vertical="center" wrapText="1"/>
    </xf>
    <xf numFmtId="0" fontId="24" fillId="6" borderId="0" xfId="1" applyFont="1" applyFill="1" applyBorder="1" applyAlignment="1">
      <alignment horizontal="center" vertical="center" wrapText="1"/>
    </xf>
    <xf numFmtId="4" fontId="27" fillId="6" borderId="14" xfId="2" applyNumberFormat="1" applyFont="1" applyFill="1" applyBorder="1" applyAlignment="1">
      <alignment horizontal="center" vertical="center" wrapText="1"/>
    </xf>
    <xf numFmtId="0" fontId="27" fillId="6" borderId="14" xfId="2" applyFont="1" applyFill="1" applyBorder="1" applyAlignment="1">
      <alignment horizontal="left" vertical="center" wrapText="1"/>
    </xf>
    <xf numFmtId="0" fontId="27" fillId="6" borderId="23" xfId="2" applyFont="1" applyFill="1" applyBorder="1" applyAlignment="1">
      <alignment horizontal="center" vertical="center" wrapText="1"/>
    </xf>
    <xf numFmtId="0" fontId="27" fillId="6" borderId="11" xfId="2" applyFont="1" applyFill="1" applyBorder="1" applyAlignment="1">
      <alignment horizontal="center" vertical="center" wrapText="1"/>
    </xf>
    <xf numFmtId="4" fontId="27" fillId="6" borderId="11" xfId="2" applyNumberFormat="1" applyFont="1" applyFill="1" applyBorder="1" applyAlignment="1">
      <alignment horizontal="center" vertical="center" wrapText="1"/>
    </xf>
    <xf numFmtId="0" fontId="27" fillId="6" borderId="11" xfId="2" applyFont="1" applyFill="1" applyBorder="1" applyAlignment="1">
      <alignment horizontal="left" vertical="center" wrapText="1"/>
    </xf>
    <xf numFmtId="14" fontId="27" fillId="6" borderId="11" xfId="2" applyNumberFormat="1" applyFont="1" applyFill="1" applyBorder="1" applyAlignment="1">
      <alignment horizontal="center" vertical="center" wrapText="1"/>
    </xf>
    <xf numFmtId="0" fontId="27" fillId="6" borderId="28" xfId="2" applyFont="1" applyFill="1" applyBorder="1" applyAlignment="1">
      <alignment horizontal="center" vertical="center" wrapText="1"/>
    </xf>
    <xf numFmtId="0" fontId="27" fillId="6" borderId="1" xfId="2" applyNumberFormat="1" applyFont="1" applyFill="1" applyBorder="1" applyAlignment="1">
      <alignment horizontal="left" vertical="center" wrapText="1"/>
    </xf>
    <xf numFmtId="14" fontId="27" fillId="6" borderId="12" xfId="2" applyNumberFormat="1" applyFont="1" applyFill="1" applyBorder="1" applyAlignment="1">
      <alignment horizontal="center" vertical="center" wrapText="1"/>
    </xf>
    <xf numFmtId="4" fontId="27" fillId="6" borderId="12" xfId="2" applyNumberFormat="1" applyFont="1" applyFill="1" applyBorder="1" applyAlignment="1">
      <alignment horizontal="center" vertical="center" wrapText="1"/>
    </xf>
    <xf numFmtId="0" fontId="27" fillId="6" borderId="29" xfId="2" applyFont="1" applyFill="1" applyBorder="1" applyAlignment="1">
      <alignment horizontal="center" vertical="center" wrapText="1"/>
    </xf>
    <xf numFmtId="0" fontId="27" fillId="6" borderId="12" xfId="2" applyNumberFormat="1" applyFont="1" applyFill="1" applyBorder="1" applyAlignment="1">
      <alignment horizontal="left" vertical="center" wrapText="1"/>
    </xf>
    <xf numFmtId="167" fontId="2" fillId="6" borderId="0" xfId="1" applyNumberFormat="1" applyFont="1" applyFill="1" applyAlignment="1">
      <alignment horizontal="left" vertical="center" wrapText="1"/>
    </xf>
    <xf numFmtId="0" fontId="27" fillId="6" borderId="12"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 xfId="2" applyFont="1" applyFill="1" applyBorder="1" applyAlignment="1">
      <alignment vertical="center" wrapText="1"/>
    </xf>
    <xf numFmtId="0" fontId="27" fillId="6" borderId="3" xfId="2" applyFont="1" applyFill="1" applyBorder="1" applyAlignment="1">
      <alignment horizontal="left" vertical="center" wrapText="1"/>
    </xf>
    <xf numFmtId="4" fontId="27" fillId="6" borderId="3" xfId="2" applyNumberFormat="1" applyFont="1" applyFill="1" applyBorder="1" applyAlignment="1">
      <alignment horizontal="center" vertical="center" wrapText="1"/>
    </xf>
    <xf numFmtId="0" fontId="27" fillId="6" borderId="25" xfId="2" applyFont="1" applyFill="1" applyBorder="1" applyAlignment="1">
      <alignment horizontal="center" vertical="center" wrapText="1"/>
    </xf>
    <xf numFmtId="49" fontId="27" fillId="6" borderId="1" xfId="2" applyNumberFormat="1" applyFont="1" applyFill="1" applyBorder="1" applyAlignment="1">
      <alignment horizontal="left" vertical="center" wrapText="1"/>
    </xf>
    <xf numFmtId="164" fontId="27" fillId="6" borderId="1" xfId="4" applyFont="1" applyFill="1" applyBorder="1" applyAlignment="1">
      <alignment horizontal="center" vertical="center" wrapText="1"/>
    </xf>
    <xf numFmtId="49" fontId="27" fillId="6" borderId="3" xfId="2" applyNumberFormat="1" applyFont="1" applyFill="1" applyBorder="1" applyAlignment="1">
      <alignment horizontal="left" vertical="center" wrapText="1"/>
    </xf>
    <xf numFmtId="49" fontId="27" fillId="6"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xf>
    <xf numFmtId="14" fontId="20" fillId="6" borderId="1" xfId="2" applyNumberFormat="1" applyFont="1" applyFill="1" applyBorder="1" applyAlignment="1">
      <alignment horizontal="center" vertical="center" wrapText="1"/>
    </xf>
    <xf numFmtId="49" fontId="27" fillId="6" borderId="1" xfId="0" applyNumberFormat="1" applyFont="1" applyFill="1" applyBorder="1" applyAlignment="1">
      <alignment horizontal="left" vertical="center" wrapText="1"/>
    </xf>
    <xf numFmtId="4" fontId="27" fillId="6" borderId="1" xfId="2" applyNumberFormat="1" applyFont="1" applyFill="1" applyBorder="1" applyAlignment="1">
      <alignment horizontal="center" vertical="center" wrapText="1"/>
    </xf>
    <xf numFmtId="0" fontId="27" fillId="6" borderId="1" xfId="2" applyFont="1" applyFill="1" applyBorder="1" applyAlignment="1">
      <alignment horizontal="left" vertical="center" wrapText="1"/>
    </xf>
    <xf numFmtId="4" fontId="27" fillId="6" borderId="15" xfId="2" applyNumberFormat="1" applyFont="1" applyFill="1" applyBorder="1" applyAlignment="1">
      <alignment horizontal="center" vertical="center" wrapText="1"/>
    </xf>
    <xf numFmtId="0" fontId="27" fillId="6" borderId="15" xfId="2" applyFont="1" applyFill="1" applyBorder="1" applyAlignment="1">
      <alignment horizontal="left" vertical="center" wrapText="1"/>
    </xf>
    <xf numFmtId="0" fontId="27" fillId="6" borderId="30" xfId="2" applyFont="1" applyFill="1" applyBorder="1" applyAlignment="1">
      <alignment horizontal="center" vertical="center" wrapText="1"/>
    </xf>
    <xf numFmtId="168" fontId="27" fillId="6" borderId="1" xfId="4" applyNumberFormat="1" applyFont="1" applyFill="1" applyBorder="1" applyAlignment="1">
      <alignment horizontal="center" vertical="center" wrapText="1"/>
    </xf>
    <xf numFmtId="168" fontId="27" fillId="6" borderId="4" xfId="2" applyNumberFormat="1" applyFont="1" applyFill="1" applyBorder="1" applyAlignment="1">
      <alignment horizontal="center" vertical="center" wrapText="1"/>
    </xf>
    <xf numFmtId="0" fontId="26" fillId="6" borderId="1" xfId="2" applyFont="1" applyFill="1" applyBorder="1" applyAlignment="1">
      <alignment horizontal="center" vertical="center" wrapText="1"/>
    </xf>
    <xf numFmtId="164" fontId="26" fillId="6" borderId="1" xfId="4"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68" fontId="27" fillId="6" borderId="11" xfId="2" applyNumberFormat="1" applyFont="1" applyFill="1" applyBorder="1" applyAlignment="1">
      <alignment horizontal="center" vertical="center" wrapText="1"/>
    </xf>
    <xf numFmtId="164" fontId="27" fillId="6" borderId="11" xfId="4" applyFont="1" applyFill="1" applyBorder="1" applyAlignment="1">
      <alignment horizontal="center" vertical="center" wrapText="1"/>
    </xf>
    <xf numFmtId="168" fontId="27" fillId="6" borderId="6" xfId="2" applyNumberFormat="1" applyFont="1" applyFill="1" applyBorder="1" applyAlignment="1">
      <alignment horizontal="center" vertical="center" wrapText="1"/>
    </xf>
    <xf numFmtId="14" fontId="2" fillId="6" borderId="0" xfId="0" applyNumberFormat="1" applyFont="1" applyFill="1"/>
    <xf numFmtId="14" fontId="34" fillId="6" borderId="0" xfId="0" applyNumberFormat="1" applyFont="1" applyFill="1"/>
    <xf numFmtId="14" fontId="2" fillId="6" borderId="0" xfId="1" applyNumberFormat="1" applyFont="1" applyFill="1" applyBorder="1" applyAlignment="1">
      <alignment horizontal="center" vertical="center" wrapText="1"/>
    </xf>
    <xf numFmtId="0" fontId="32" fillId="6" borderId="1"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1" applyFont="1" applyFill="1" applyBorder="1" applyAlignment="1">
      <alignment horizontal="center" vertical="center" wrapText="1"/>
    </xf>
    <xf numFmtId="0" fontId="27" fillId="6" borderId="4" xfId="2" applyFont="1" applyFill="1" applyBorder="1" applyAlignment="1">
      <alignment horizontal="left" vertical="center" wrapText="1"/>
    </xf>
    <xf numFmtId="0" fontId="27" fillId="6" borderId="4" xfId="2" applyNumberFormat="1" applyFont="1" applyFill="1" applyBorder="1" applyAlignment="1">
      <alignment vertical="center" wrapText="1"/>
    </xf>
    <xf numFmtId="0" fontId="27" fillId="6" borderId="14"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0" fillId="6" borderId="32" xfId="1" applyFont="1" applyFill="1" applyBorder="1" applyAlignment="1">
      <alignment vertical="center" wrapText="1"/>
    </xf>
    <xf numFmtId="0" fontId="20" fillId="6" borderId="33" xfId="1" applyFont="1" applyFill="1" applyBorder="1" applyAlignment="1">
      <alignment vertical="center" wrapText="1"/>
    </xf>
    <xf numFmtId="49" fontId="27" fillId="6" borderId="3" xfId="0" applyNumberFormat="1" applyFont="1" applyFill="1" applyBorder="1" applyAlignment="1">
      <alignment horizontal="center" vertical="center" wrapText="1"/>
    </xf>
    <xf numFmtId="164" fontId="27" fillId="6" borderId="3" xfId="4" applyFont="1" applyFill="1" applyBorder="1" applyAlignment="1">
      <alignment horizontal="center" vertical="center" wrapText="1"/>
    </xf>
    <xf numFmtId="0" fontId="27" fillId="6" borderId="3" xfId="2" applyNumberFormat="1" applyFont="1" applyFill="1" applyBorder="1" applyAlignment="1">
      <alignment horizontal="left" vertical="center" wrapText="1"/>
    </xf>
    <xf numFmtId="168" fontId="27" fillId="6" borderId="14" xfId="2" applyNumberFormat="1" applyFont="1" applyFill="1" applyBorder="1" applyAlignment="1">
      <alignment horizontal="center" vertical="center" wrapText="1"/>
    </xf>
    <xf numFmtId="0" fontId="27" fillId="6" borderId="14" xfId="2" applyNumberFormat="1" applyFont="1" applyFill="1" applyBorder="1" applyAlignment="1">
      <alignment horizontal="left" vertical="center" wrapText="1"/>
    </xf>
    <xf numFmtId="4" fontId="27" fillId="6" borderId="1" xfId="0" applyNumberFormat="1" applyFont="1" applyFill="1" applyBorder="1" applyAlignment="1">
      <alignment horizontal="center" vertical="center"/>
    </xf>
    <xf numFmtId="4" fontId="31" fillId="6" borderId="1" xfId="0" applyNumberFormat="1" applyFont="1" applyFill="1" applyBorder="1"/>
    <xf numFmtId="0" fontId="27" fillId="6" borderId="14" xfId="2" applyFont="1" applyFill="1" applyBorder="1" applyAlignment="1">
      <alignment vertical="center" wrapText="1"/>
    </xf>
    <xf numFmtId="0" fontId="27" fillId="0" borderId="14" xfId="2" applyFont="1" applyFill="1" applyBorder="1" applyAlignment="1">
      <alignment horizontal="center" vertical="center" wrapText="1"/>
    </xf>
    <xf numFmtId="0" fontId="2" fillId="6" borderId="14" xfId="2" applyFont="1" applyFill="1" applyBorder="1" applyAlignment="1">
      <alignment horizontal="center" vertical="center" wrapText="1"/>
    </xf>
    <xf numFmtId="0" fontId="27" fillId="6" borderId="14" xfId="1" applyFont="1" applyFill="1" applyBorder="1" applyAlignment="1">
      <alignment horizontal="center" vertical="center" wrapText="1"/>
    </xf>
    <xf numFmtId="0" fontId="20" fillId="6" borderId="14" xfId="2" applyFont="1" applyFill="1" applyBorder="1" applyAlignment="1">
      <alignment horizontal="left" vertical="center" wrapText="1"/>
    </xf>
    <xf numFmtId="14" fontId="20" fillId="6" borderId="14" xfId="2" applyNumberFormat="1" applyFont="1" applyFill="1" applyBorder="1" applyAlignment="1">
      <alignment horizontal="center" vertical="center" wrapText="1"/>
    </xf>
    <xf numFmtId="49" fontId="27" fillId="6" borderId="14" xfId="0" applyNumberFormat="1" applyFont="1" applyFill="1" applyBorder="1" applyAlignment="1">
      <alignment horizontal="center" vertical="center" wrapText="1"/>
    </xf>
    <xf numFmtId="164" fontId="27" fillId="6" borderId="14" xfId="4" applyFont="1" applyFill="1" applyBorder="1" applyAlignment="1">
      <alignment horizontal="center" vertical="center" wrapText="1"/>
    </xf>
    <xf numFmtId="0" fontId="27" fillId="6" borderId="23" xfId="1" applyFont="1" applyFill="1" applyBorder="1" applyAlignment="1">
      <alignment horizontal="center" vertical="center" wrapText="1"/>
    </xf>
    <xf numFmtId="4" fontId="27" fillId="6" borderId="14" xfId="1" applyNumberFormat="1" applyFont="1" applyFill="1" applyBorder="1" applyAlignment="1">
      <alignment horizontal="center" vertical="center" wrapText="1"/>
    </xf>
    <xf numFmtId="49" fontId="27" fillId="6" borderId="14" xfId="0" applyNumberFormat="1" applyFont="1" applyFill="1" applyBorder="1" applyAlignment="1">
      <alignment horizontal="left" vertical="center" wrapText="1"/>
    </xf>
    <xf numFmtId="168" fontId="27" fillId="6" borderId="14" xfId="4" applyNumberFormat="1" applyFont="1" applyFill="1" applyBorder="1" applyAlignment="1">
      <alignment horizontal="center" vertical="center" wrapText="1"/>
    </xf>
    <xf numFmtId="49" fontId="27" fillId="6" borderId="14" xfId="2" applyNumberFormat="1" applyFont="1" applyFill="1" applyBorder="1" applyAlignment="1">
      <alignment horizontal="left" vertical="center" wrapText="1"/>
    </xf>
    <xf numFmtId="0" fontId="20" fillId="6" borderId="14" xfId="2" applyFont="1" applyFill="1" applyBorder="1" applyAlignment="1">
      <alignment horizontal="center" vertical="center" wrapText="1"/>
    </xf>
    <xf numFmtId="0" fontId="27" fillId="6" borderId="11" xfId="2" applyNumberFormat="1" applyFont="1" applyFill="1" applyBorder="1" applyAlignment="1">
      <alignment horizontal="left" vertical="center" wrapText="1"/>
    </xf>
    <xf numFmtId="49" fontId="27" fillId="6" borderId="14" xfId="2" applyNumberFormat="1" applyFont="1" applyFill="1" applyBorder="1" applyAlignment="1">
      <alignment horizontal="center" vertical="center" wrapText="1"/>
    </xf>
    <xf numFmtId="49" fontId="27" fillId="6" borderId="11" xfId="2" applyNumberFormat="1" applyFont="1" applyFill="1" applyBorder="1" applyAlignment="1">
      <alignment horizontal="left" vertical="center" wrapText="1"/>
    </xf>
    <xf numFmtId="0" fontId="2" fillId="6" borderId="1" xfId="0" applyFont="1" applyFill="1" applyBorder="1" applyAlignment="1">
      <alignment horizontal="center"/>
    </xf>
    <xf numFmtId="168" fontId="27" fillId="6" borderId="1" xfId="2" applyNumberFormat="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Font="1" applyFill="1" applyBorder="1" applyAlignment="1">
      <alignment vertical="center" wrapText="1"/>
    </xf>
    <xf numFmtId="0" fontId="2" fillId="6" borderId="1" xfId="1" applyFont="1" applyFill="1" applyBorder="1" applyAlignment="1">
      <alignment horizontal="left" vertical="center" wrapText="1"/>
    </xf>
    <xf numFmtId="0" fontId="2" fillId="6" borderId="1" xfId="0" applyFont="1" applyFill="1" applyBorder="1" applyAlignment="1">
      <alignment horizontal="center" vertical="center"/>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0" fontId="27" fillId="6" borderId="4" xfId="2" applyFont="1" applyFill="1" applyBorder="1" applyAlignment="1">
      <alignment horizontal="left" vertical="center" wrapText="1"/>
    </xf>
    <xf numFmtId="0" fontId="27" fillId="6" borderId="1"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49" fontId="27" fillId="6" borderId="1" xfId="2"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7" fillId="6" borderId="11"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1" xfId="0"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4" fillId="6" borderId="31" xfId="1" applyFont="1" applyFill="1" applyBorder="1" applyAlignment="1">
      <alignment horizontal="center" vertical="center" wrapText="1"/>
    </xf>
    <xf numFmtId="0" fontId="24" fillId="6" borderId="32" xfId="1" applyFont="1" applyFill="1" applyBorder="1" applyAlignment="1">
      <alignment horizontal="center" vertical="center" wrapText="1"/>
    </xf>
    <xf numFmtId="0" fontId="27" fillId="7" borderId="22" xfId="1"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15"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0" fillId="6" borderId="1" xfId="1" applyFont="1" applyFill="1" applyBorder="1" applyAlignment="1">
      <alignment horizontal="center" vertical="center" wrapText="1"/>
    </xf>
    <xf numFmtId="0" fontId="27" fillId="7" borderId="22" xfId="2" applyFont="1" applyFill="1" applyBorder="1" applyAlignment="1">
      <alignment horizontal="center" vertical="center" wrapText="1"/>
    </xf>
    <xf numFmtId="0" fontId="20" fillId="6" borderId="16" xfId="1" applyFont="1" applyFill="1" applyBorder="1" applyAlignment="1">
      <alignment horizontal="center" vertical="center" wrapText="1"/>
    </xf>
    <xf numFmtId="0" fontId="27" fillId="6" borderId="22"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7" fillId="6" borderId="11"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7" borderId="27"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9" fontId="27" fillId="6" borderId="14" xfId="2" applyNumberFormat="1" applyFont="1" applyFill="1" applyBorder="1" applyAlignment="1">
      <alignment horizontal="center" vertical="center" wrapText="1"/>
    </xf>
    <xf numFmtId="49" fontId="27" fillId="6" borderId="1" xfId="2" applyNumberFormat="1" applyFont="1" applyFill="1" applyBorder="1" applyAlignment="1">
      <alignment horizontal="center" vertical="center" wrapText="1"/>
    </xf>
    <xf numFmtId="0" fontId="27" fillId="6" borderId="4" xfId="2" applyFont="1" applyFill="1" applyBorder="1" applyAlignment="1">
      <alignment horizontal="left" vertical="center" wrapText="1"/>
    </xf>
    <xf numFmtId="0" fontId="27" fillId="6" borderId="6" xfId="2"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1" xfId="1" applyFont="1" applyBorder="1" applyAlignment="1">
      <alignment horizontal="left" vertical="center" wrapText="1"/>
    </xf>
    <xf numFmtId="0" fontId="8" fillId="0" borderId="1" xfId="1" applyFont="1" applyBorder="1" applyAlignment="1">
      <alignment horizontal="left" vertical="center" wrapText="1"/>
    </xf>
    <xf numFmtId="0" fontId="8" fillId="0" borderId="5" xfId="1" applyFont="1" applyFill="1" applyBorder="1" applyAlignment="1">
      <alignment horizontal="left" vertical="center" wrapText="1"/>
    </xf>
    <xf numFmtId="4" fontId="8" fillId="0" borderId="4" xfId="1" applyNumberFormat="1" applyFont="1" applyBorder="1" applyAlignment="1">
      <alignment horizontal="center" vertical="center" wrapText="1"/>
    </xf>
    <xf numFmtId="4" fontId="8" fillId="0" borderId="1" xfId="1" applyNumberFormat="1" applyFont="1" applyBorder="1" applyAlignment="1">
      <alignment horizontal="center" vertical="center" wrapText="1"/>
    </xf>
    <xf numFmtId="4" fontId="8" fillId="0" borderId="6" xfId="1" applyNumberFormat="1" applyFont="1" applyBorder="1" applyAlignment="1">
      <alignment horizontal="center" vertical="center" wrapText="1"/>
    </xf>
    <xf numFmtId="0" fontId="8" fillId="0" borderId="4" xfId="1" applyFont="1" applyBorder="1" applyAlignment="1">
      <alignment horizontal="left" vertical="center" wrapText="1"/>
    </xf>
    <xf numFmtId="0" fontId="8" fillId="0" borderId="6" xfId="1" applyFont="1" applyBorder="1" applyAlignment="1">
      <alignment horizontal="left" vertical="center" wrapText="1"/>
    </xf>
    <xf numFmtId="0" fontId="6" fillId="5" borderId="21"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19"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1" xfId="1" applyFont="1" applyFill="1" applyBorder="1" applyAlignment="1">
      <alignment horizontal="center" vertical="center" wrapText="1"/>
    </xf>
    <xf numFmtId="4" fontId="8" fillId="0" borderId="15" xfId="1" applyNumberFormat="1" applyFont="1" applyBorder="1" applyAlignment="1">
      <alignment horizontal="right" vertical="center" wrapText="1"/>
    </xf>
    <xf numFmtId="4" fontId="8" fillId="0" borderId="14" xfId="1" applyNumberFormat="1" applyFont="1" applyBorder="1" applyAlignment="1">
      <alignment horizontal="right" vertical="center" wrapText="1"/>
    </xf>
    <xf numFmtId="4" fontId="8" fillId="0" borderId="12" xfId="1" applyNumberFormat="1" applyFont="1" applyBorder="1" applyAlignment="1">
      <alignment horizontal="righ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7" fillId="6" borderId="1" xfId="1" applyFont="1" applyFill="1" applyBorder="1" applyAlignment="1">
      <alignment horizontal="center" vertical="center" wrapText="1"/>
    </xf>
    <xf numFmtId="0" fontId="27" fillId="6" borderId="26" xfId="2" applyFont="1" applyFill="1" applyBorder="1" applyAlignment="1">
      <alignment horizontal="center" vertical="center" wrapText="1"/>
    </xf>
    <xf numFmtId="0" fontId="27" fillId="6" borderId="22" xfId="1" applyFont="1" applyFill="1" applyBorder="1" applyAlignment="1">
      <alignment horizontal="center" vertical="center" wrapText="1"/>
    </xf>
    <xf numFmtId="0" fontId="27" fillId="6" borderId="24" xfId="2"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7" fillId="6" borderId="32" xfId="1" applyFont="1" applyFill="1" applyBorder="1" applyAlignment="1">
      <alignment vertical="center" wrapText="1"/>
    </xf>
    <xf numFmtId="0" fontId="27" fillId="6" borderId="16" xfId="1" applyFont="1" applyFill="1" applyBorder="1" applyAlignment="1">
      <alignment horizontal="center" vertical="center" wrapText="1"/>
    </xf>
    <xf numFmtId="0" fontId="27" fillId="6" borderId="16" xfId="0" applyFont="1" applyFill="1" applyBorder="1" applyAlignment="1">
      <alignment horizontal="center" vertical="center" wrapText="1"/>
    </xf>
    <xf numFmtId="0" fontId="27" fillId="6" borderId="27" xfId="2" applyFont="1" applyFill="1" applyBorder="1" applyAlignment="1">
      <alignment horizontal="center" vertical="center" wrapText="1"/>
    </xf>
    <xf numFmtId="0" fontId="27" fillId="6" borderId="19" xfId="2" applyFont="1" applyFill="1" applyBorder="1" applyAlignment="1">
      <alignment horizontal="center" vertical="center" wrapText="1"/>
    </xf>
    <xf numFmtId="0" fontId="27" fillId="6" borderId="18" xfId="2" applyFont="1" applyFill="1" applyBorder="1" applyAlignment="1">
      <alignment horizontal="center" vertical="center" wrapText="1"/>
    </xf>
  </cellXfs>
  <cellStyles count="15">
    <cellStyle name="Cancel" xfId="1"/>
    <cellStyle name="Cancel 2" xfId="2"/>
    <cellStyle name="Euro" xfId="3"/>
    <cellStyle name="Millares" xfId="4" builtinId="3"/>
    <cellStyle name="Millares 2" xfId="5"/>
    <cellStyle name="Millares 2 2" xfId="12"/>
    <cellStyle name="Millares 3" xfId="6"/>
    <cellStyle name="Millares 3 2" xfId="13"/>
    <cellStyle name="Normal" xfId="0" builtinId="0"/>
    <cellStyle name="Normal 2" xfId="7"/>
    <cellStyle name="Normal 3" xfId="8"/>
    <cellStyle name="Normal 3 2" xfId="14"/>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65464"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41"/>
      <c r="C2" s="241"/>
      <c r="D2" s="241"/>
      <c r="E2" s="241"/>
      <c r="F2" s="241"/>
      <c r="G2" s="241"/>
      <c r="H2"/>
      <c r="I2" s="9"/>
      <c r="J2" s="9"/>
    </row>
    <row r="3" spans="2:11" ht="21.75" customHeight="1" x14ac:dyDescent="0.2">
      <c r="B3" s="241" t="s">
        <v>287</v>
      </c>
      <c r="C3" s="241"/>
      <c r="D3" s="241"/>
      <c r="E3" s="241"/>
      <c r="F3" s="241"/>
      <c r="G3" s="241"/>
      <c r="H3" s="24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41" t="s">
        <v>260</v>
      </c>
      <c r="C41" s="241"/>
      <c r="D41" s="241"/>
      <c r="E41" s="241"/>
      <c r="F41" s="241"/>
      <c r="G41" s="24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44" t="s">
        <v>69</v>
      </c>
      <c r="C2" s="244"/>
      <c r="D2" s="244"/>
      <c r="E2" s="244"/>
      <c r="F2" s="244"/>
      <c r="G2" s="244"/>
      <c r="H2" s="244"/>
    </row>
    <row r="3" spans="2:10" x14ac:dyDescent="0.2">
      <c r="C3" s="9"/>
    </row>
    <row r="4" spans="2:10" ht="18" customHeight="1" x14ac:dyDescent="0.2">
      <c r="B4" s="242" t="s">
        <v>70</v>
      </c>
      <c r="C4" s="242" t="s">
        <v>54</v>
      </c>
      <c r="D4" s="242" t="s">
        <v>127</v>
      </c>
      <c r="E4" s="242" t="s">
        <v>126</v>
      </c>
      <c r="F4" s="26"/>
      <c r="G4" s="242" t="s">
        <v>90</v>
      </c>
      <c r="H4" s="245" t="s">
        <v>75</v>
      </c>
      <c r="J4" s="242"/>
    </row>
    <row r="5" spans="2:10" ht="18" customHeight="1" x14ac:dyDescent="0.2">
      <c r="B5" s="243"/>
      <c r="C5" s="243"/>
      <c r="D5" s="243" t="s">
        <v>58</v>
      </c>
      <c r="E5" s="243"/>
      <c r="F5" s="19" t="s">
        <v>74</v>
      </c>
      <c r="G5" s="243"/>
      <c r="H5" s="246"/>
      <c r="J5" s="24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08"/>
  <sheetViews>
    <sheetView tabSelected="1" topLeftCell="A107" zoomScale="85" zoomScaleNormal="85" zoomScaleSheetLayoutView="25" zoomScalePageLayoutView="40" workbookViewId="0">
      <selection activeCell="E113" sqref="E113"/>
    </sheetView>
  </sheetViews>
  <sheetFormatPr baseColWidth="10" defaultColWidth="11.42578125" defaultRowHeight="12.75" x14ac:dyDescent="0.2"/>
  <cols>
    <col min="1" max="1" width="3" style="122" customWidth="1"/>
    <col min="2" max="2" width="11.7109375" style="119" customWidth="1"/>
    <col min="3" max="3" width="11.42578125" style="119" customWidth="1"/>
    <col min="4" max="4" width="13.5703125" style="119" customWidth="1"/>
    <col min="5" max="5" width="64.28515625" style="116" customWidth="1"/>
    <col min="6" max="6" width="20.7109375" style="119" customWidth="1"/>
    <col min="7" max="7" width="17.140625" style="116" bestFit="1" customWidth="1"/>
    <col min="8" max="8" width="51.5703125" style="119" customWidth="1"/>
    <col min="9" max="9" width="44" style="121" customWidth="1"/>
    <col min="10" max="10" width="23.5703125" style="119" customWidth="1"/>
    <col min="11" max="12" width="21.140625" style="119" customWidth="1"/>
    <col min="13" max="13" width="18.140625" style="119" customWidth="1"/>
    <col min="14" max="14" width="19.140625" style="119" customWidth="1"/>
    <col min="15" max="15" width="25.42578125" style="123" customWidth="1"/>
    <col min="16" max="16" width="15.7109375" style="123" customWidth="1"/>
    <col min="17" max="17" width="26.140625" style="123" customWidth="1"/>
    <col min="18" max="18" width="33.5703125" style="122" customWidth="1"/>
    <col min="19" max="16384" width="11.42578125" style="122"/>
  </cols>
  <sheetData>
    <row r="1" spans="1:18" ht="27.75" customHeight="1" x14ac:dyDescent="0.2">
      <c r="I1" s="152"/>
    </row>
    <row r="2" spans="1:18" ht="12" customHeight="1" thickBot="1" x14ac:dyDescent="0.25"/>
    <row r="3" spans="1:18" s="124" customFormat="1" ht="16.5" customHeight="1" x14ac:dyDescent="0.2">
      <c r="B3" s="247" t="s">
        <v>496</v>
      </c>
      <c r="C3" s="248"/>
      <c r="D3" s="248"/>
      <c r="E3" s="248"/>
      <c r="F3" s="248"/>
      <c r="G3" s="248"/>
      <c r="H3" s="315"/>
      <c r="I3" s="315"/>
      <c r="J3" s="196"/>
      <c r="K3" s="196"/>
      <c r="L3" s="196"/>
      <c r="M3" s="196"/>
      <c r="N3" s="196"/>
      <c r="O3" s="196"/>
      <c r="P3" s="196"/>
      <c r="Q3" s="197"/>
    </row>
    <row r="4" spans="1:18" s="124" customFormat="1" ht="47.25" x14ac:dyDescent="0.2">
      <c r="A4" s="132"/>
      <c r="B4" s="257" t="s">
        <v>23</v>
      </c>
      <c r="C4" s="257" t="s">
        <v>302</v>
      </c>
      <c r="D4" s="257" t="s">
        <v>301</v>
      </c>
      <c r="E4" s="257" t="s">
        <v>300</v>
      </c>
      <c r="F4" s="257" t="s">
        <v>299</v>
      </c>
      <c r="G4" s="257" t="s">
        <v>499</v>
      </c>
      <c r="H4" s="310" t="s">
        <v>298</v>
      </c>
      <c r="I4" s="256" t="s">
        <v>289</v>
      </c>
      <c r="J4" s="262" t="s">
        <v>290</v>
      </c>
      <c r="K4" s="262"/>
      <c r="L4" s="262"/>
      <c r="M4" s="262"/>
      <c r="N4" s="262"/>
      <c r="O4" s="236" t="s">
        <v>303</v>
      </c>
      <c r="P4" s="236" t="s">
        <v>291</v>
      </c>
      <c r="Q4" s="236" t="s">
        <v>292</v>
      </c>
    </row>
    <row r="5" spans="1:18" s="124" customFormat="1" ht="48" thickBot="1" x14ac:dyDescent="0.25">
      <c r="A5" s="125"/>
      <c r="B5" s="259"/>
      <c r="C5" s="259"/>
      <c r="D5" s="259"/>
      <c r="E5" s="259"/>
      <c r="F5" s="259"/>
      <c r="G5" s="259"/>
      <c r="H5" s="316"/>
      <c r="I5" s="317"/>
      <c r="J5" s="133" t="s">
        <v>293</v>
      </c>
      <c r="K5" s="133" t="s">
        <v>294</v>
      </c>
      <c r="L5" s="133" t="s">
        <v>295</v>
      </c>
      <c r="M5" s="133" t="s">
        <v>296</v>
      </c>
      <c r="N5" s="133" t="s">
        <v>297</v>
      </c>
      <c r="O5" s="237"/>
      <c r="P5" s="237"/>
      <c r="Q5" s="237"/>
    </row>
    <row r="6" spans="1:18" ht="120" x14ac:dyDescent="0.2">
      <c r="A6" s="132"/>
      <c r="B6" s="311">
        <v>1</v>
      </c>
      <c r="C6" s="252">
        <v>211309</v>
      </c>
      <c r="D6" s="261">
        <v>41156</v>
      </c>
      <c r="E6" s="252" t="s">
        <v>9</v>
      </c>
      <c r="F6" s="228" t="s">
        <v>95</v>
      </c>
      <c r="G6" s="172">
        <v>0</v>
      </c>
      <c r="H6" s="173" t="s">
        <v>392</v>
      </c>
      <c r="I6" s="173" t="s">
        <v>393</v>
      </c>
      <c r="J6" s="228" t="s">
        <v>394</v>
      </c>
      <c r="K6" s="228" t="s">
        <v>395</v>
      </c>
      <c r="L6" s="172">
        <v>162000</v>
      </c>
      <c r="M6" s="228" t="s">
        <v>396</v>
      </c>
      <c r="N6" s="230"/>
      <c r="O6" s="228"/>
      <c r="P6" s="228"/>
      <c r="Q6" s="174"/>
    </row>
    <row r="7" spans="1:18" ht="179.25" customHeight="1" x14ac:dyDescent="0.25">
      <c r="A7" s="132"/>
      <c r="B7" s="251"/>
      <c r="C7" s="251"/>
      <c r="D7" s="254"/>
      <c r="E7" s="251"/>
      <c r="F7" s="232" t="s">
        <v>72</v>
      </c>
      <c r="G7" s="170">
        <v>2398746.4500000002</v>
      </c>
      <c r="H7" s="171" t="s">
        <v>504</v>
      </c>
      <c r="I7" s="159" t="s">
        <v>478</v>
      </c>
      <c r="J7" s="232" t="s">
        <v>326</v>
      </c>
      <c r="K7" s="232"/>
      <c r="L7" s="170">
        <v>8342317.4299999997</v>
      </c>
      <c r="M7" s="232" t="s">
        <v>479</v>
      </c>
      <c r="N7" s="232" t="s">
        <v>327</v>
      </c>
      <c r="O7" s="170" t="s">
        <v>468</v>
      </c>
      <c r="P7" s="232"/>
      <c r="Q7" s="234"/>
      <c r="R7" s="184"/>
    </row>
    <row r="8" spans="1:18" ht="72.75" hidden="1" customHeight="1" x14ac:dyDescent="0.25">
      <c r="A8" s="132"/>
      <c r="B8" s="258"/>
      <c r="C8" s="250"/>
      <c r="D8" s="253"/>
      <c r="E8" s="250"/>
      <c r="F8" s="192" t="s">
        <v>425</v>
      </c>
      <c r="G8" s="139">
        <v>0</v>
      </c>
      <c r="H8" s="140" t="s">
        <v>426</v>
      </c>
      <c r="I8" s="205"/>
      <c r="J8" s="192"/>
      <c r="K8" s="206" t="s">
        <v>445</v>
      </c>
      <c r="L8" s="139">
        <v>1164239.82</v>
      </c>
      <c r="M8" s="207" t="s">
        <v>462</v>
      </c>
      <c r="N8" s="206" t="s">
        <v>327</v>
      </c>
      <c r="O8" s="139"/>
      <c r="P8" s="192"/>
      <c r="Q8" s="141"/>
      <c r="R8" s="184"/>
    </row>
    <row r="9" spans="1:18" ht="178.5" customHeight="1" x14ac:dyDescent="0.2">
      <c r="A9" s="132"/>
      <c r="B9" s="251"/>
      <c r="C9" s="251"/>
      <c r="D9" s="254"/>
      <c r="E9" s="251"/>
      <c r="F9" s="232" t="s">
        <v>288</v>
      </c>
      <c r="G9" s="203">
        <v>285738.5</v>
      </c>
      <c r="H9" s="169" t="s">
        <v>505</v>
      </c>
      <c r="I9" s="171" t="s">
        <v>523</v>
      </c>
      <c r="J9" s="232" t="s">
        <v>417</v>
      </c>
      <c r="K9" s="232"/>
      <c r="L9" s="170"/>
      <c r="M9" s="232"/>
      <c r="N9" s="232"/>
      <c r="O9" s="232"/>
      <c r="P9" s="232"/>
      <c r="Q9" s="232"/>
      <c r="R9" s="185"/>
    </row>
    <row r="10" spans="1:18" ht="0.75" hidden="1" customHeight="1" x14ac:dyDescent="0.2">
      <c r="A10" s="132"/>
      <c r="B10" s="260">
        <v>2</v>
      </c>
      <c r="C10" s="250">
        <v>237720</v>
      </c>
      <c r="D10" s="253">
        <v>41421</v>
      </c>
      <c r="E10" s="250" t="s">
        <v>10</v>
      </c>
      <c r="F10" s="229" t="s">
        <v>95</v>
      </c>
      <c r="G10" s="139">
        <v>0</v>
      </c>
      <c r="H10" s="140" t="s">
        <v>392</v>
      </c>
      <c r="I10" s="140" t="s">
        <v>399</v>
      </c>
      <c r="J10" s="229" t="s">
        <v>397</v>
      </c>
      <c r="K10" s="229" t="s">
        <v>395</v>
      </c>
      <c r="L10" s="139">
        <v>275000</v>
      </c>
      <c r="M10" s="229" t="s">
        <v>396</v>
      </c>
      <c r="N10" s="233" t="s">
        <v>398</v>
      </c>
      <c r="O10" s="229"/>
      <c r="P10" s="229"/>
      <c r="Q10" s="141"/>
      <c r="R10" s="126"/>
    </row>
    <row r="11" spans="1:18" ht="214.5" customHeight="1" x14ac:dyDescent="0.2">
      <c r="A11" s="132"/>
      <c r="B11" s="251"/>
      <c r="C11" s="251"/>
      <c r="D11" s="254"/>
      <c r="E11" s="251"/>
      <c r="F11" s="232" t="s">
        <v>72</v>
      </c>
      <c r="G11" s="170">
        <v>5022354.74</v>
      </c>
      <c r="H11" s="171" t="s">
        <v>481</v>
      </c>
      <c r="I11" s="171" t="s">
        <v>524</v>
      </c>
      <c r="J11" s="232" t="s">
        <v>328</v>
      </c>
      <c r="K11" s="232"/>
      <c r="L11" s="170">
        <v>18514392.77</v>
      </c>
      <c r="M11" s="186" t="s">
        <v>463</v>
      </c>
      <c r="N11" s="234" t="s">
        <v>331</v>
      </c>
      <c r="O11" s="170" t="s">
        <v>467</v>
      </c>
      <c r="P11" s="232"/>
      <c r="Q11" s="232"/>
      <c r="R11" s="185"/>
    </row>
    <row r="12" spans="1:18" ht="45" hidden="1" x14ac:dyDescent="0.2">
      <c r="A12" s="132"/>
      <c r="B12" s="258"/>
      <c r="C12" s="250"/>
      <c r="D12" s="253"/>
      <c r="E12" s="250"/>
      <c r="F12" s="192" t="s">
        <v>425</v>
      </c>
      <c r="G12" s="139">
        <v>712502.43</v>
      </c>
      <c r="H12" s="140" t="s">
        <v>426</v>
      </c>
      <c r="I12" s="140"/>
      <c r="J12" s="192"/>
      <c r="K12" s="192" t="s">
        <v>446</v>
      </c>
      <c r="L12" s="139">
        <v>2168458.31</v>
      </c>
      <c r="M12" s="192" t="s">
        <v>447</v>
      </c>
      <c r="N12" s="193" t="s">
        <v>331</v>
      </c>
      <c r="O12" s="139"/>
      <c r="P12" s="192"/>
      <c r="Q12" s="141"/>
      <c r="R12" s="185"/>
    </row>
    <row r="13" spans="1:18" ht="317.25" customHeight="1" x14ac:dyDescent="0.2">
      <c r="A13" s="132"/>
      <c r="B13" s="251"/>
      <c r="C13" s="251"/>
      <c r="D13" s="254"/>
      <c r="E13" s="251"/>
      <c r="F13" s="232" t="s">
        <v>77</v>
      </c>
      <c r="G13" s="203">
        <v>313648.5</v>
      </c>
      <c r="H13" s="169" t="s">
        <v>506</v>
      </c>
      <c r="I13" s="171" t="s">
        <v>525</v>
      </c>
      <c r="J13" s="232" t="s">
        <v>417</v>
      </c>
      <c r="K13" s="232"/>
      <c r="L13" s="170"/>
      <c r="M13" s="232"/>
      <c r="N13" s="234"/>
      <c r="O13" s="232"/>
      <c r="P13" s="232"/>
      <c r="Q13" s="232"/>
      <c r="R13" s="126"/>
    </row>
    <row r="14" spans="1:18" ht="42" hidden="1" customHeight="1" x14ac:dyDescent="0.2">
      <c r="A14" s="132"/>
      <c r="B14" s="260">
        <v>3</v>
      </c>
      <c r="C14" s="250">
        <v>238552</v>
      </c>
      <c r="D14" s="253">
        <v>41591</v>
      </c>
      <c r="E14" s="250" t="s">
        <v>12</v>
      </c>
      <c r="F14" s="192" t="s">
        <v>95</v>
      </c>
      <c r="G14" s="139">
        <v>0</v>
      </c>
      <c r="H14" s="140" t="s">
        <v>392</v>
      </c>
      <c r="I14" s="229" t="s">
        <v>399</v>
      </c>
      <c r="J14" s="192" t="s">
        <v>400</v>
      </c>
      <c r="K14" s="192" t="s">
        <v>401</v>
      </c>
      <c r="L14" s="139">
        <v>138599.91</v>
      </c>
      <c r="M14" s="192" t="s">
        <v>396</v>
      </c>
      <c r="N14" s="193"/>
      <c r="O14" s="192"/>
      <c r="P14" s="192"/>
      <c r="Q14" s="141"/>
      <c r="R14" s="126"/>
    </row>
    <row r="15" spans="1:18" ht="120" x14ac:dyDescent="0.2">
      <c r="A15" s="132"/>
      <c r="B15" s="251"/>
      <c r="C15" s="251"/>
      <c r="D15" s="254"/>
      <c r="E15" s="251"/>
      <c r="F15" s="232" t="s">
        <v>72</v>
      </c>
      <c r="G15" s="170">
        <v>7242496.7300000004</v>
      </c>
      <c r="H15" s="171" t="s">
        <v>507</v>
      </c>
      <c r="I15" s="171" t="s">
        <v>526</v>
      </c>
      <c r="J15" s="232" t="s">
        <v>341</v>
      </c>
      <c r="K15" s="232"/>
      <c r="L15" s="170" t="s">
        <v>339</v>
      </c>
      <c r="M15" s="232" t="s">
        <v>500</v>
      </c>
      <c r="N15" s="232" t="s">
        <v>340</v>
      </c>
      <c r="O15" s="232" t="s">
        <v>333</v>
      </c>
      <c r="P15" s="232"/>
      <c r="Q15" s="232"/>
      <c r="R15" s="185"/>
    </row>
    <row r="16" spans="1:18" ht="45" x14ac:dyDescent="0.2">
      <c r="A16" s="132"/>
      <c r="B16" s="258"/>
      <c r="C16" s="250"/>
      <c r="D16" s="253"/>
      <c r="E16" s="250"/>
      <c r="F16" s="192" t="s">
        <v>425</v>
      </c>
      <c r="G16" s="139">
        <v>686455.52</v>
      </c>
      <c r="H16" s="140" t="s">
        <v>426</v>
      </c>
      <c r="I16" s="140"/>
      <c r="J16" s="192"/>
      <c r="K16" s="192" t="s">
        <v>449</v>
      </c>
      <c r="L16" s="139">
        <v>1144092.5</v>
      </c>
      <c r="M16" s="192" t="s">
        <v>448</v>
      </c>
      <c r="N16" s="192" t="s">
        <v>340</v>
      </c>
      <c r="O16" s="208"/>
      <c r="P16" s="192"/>
      <c r="Q16" s="141"/>
      <c r="R16" s="185"/>
    </row>
    <row r="17" spans="1:18" ht="75" x14ac:dyDescent="0.2">
      <c r="A17" s="132"/>
      <c r="B17" s="251"/>
      <c r="C17" s="251"/>
      <c r="D17" s="254"/>
      <c r="E17" s="251"/>
      <c r="F17" s="232" t="s">
        <v>77</v>
      </c>
      <c r="G17" s="170">
        <v>129427.6</v>
      </c>
      <c r="H17" s="169" t="s">
        <v>508</v>
      </c>
      <c r="I17" s="232" t="s">
        <v>416</v>
      </c>
      <c r="J17" s="167" t="s">
        <v>417</v>
      </c>
      <c r="K17" s="232"/>
      <c r="L17" s="170"/>
      <c r="M17" s="232"/>
      <c r="N17" s="232"/>
      <c r="O17" s="232"/>
      <c r="P17" s="232"/>
      <c r="Q17" s="232"/>
      <c r="R17" s="126"/>
    </row>
    <row r="18" spans="1:18" ht="30" x14ac:dyDescent="0.2">
      <c r="A18" s="132"/>
      <c r="B18" s="260">
        <v>4</v>
      </c>
      <c r="C18" s="250">
        <v>269832</v>
      </c>
      <c r="D18" s="253">
        <v>41592</v>
      </c>
      <c r="E18" s="250" t="s">
        <v>319</v>
      </c>
      <c r="F18" s="192" t="s">
        <v>95</v>
      </c>
      <c r="G18" s="139">
        <v>0</v>
      </c>
      <c r="H18" s="140" t="s">
        <v>392</v>
      </c>
      <c r="I18" s="229"/>
      <c r="J18" s="192" t="s">
        <v>401</v>
      </c>
      <c r="K18" s="192" t="s">
        <v>401</v>
      </c>
      <c r="L18" s="192"/>
      <c r="M18" s="192"/>
      <c r="N18" s="193"/>
      <c r="O18" s="192"/>
      <c r="P18" s="192"/>
      <c r="Q18" s="141"/>
      <c r="R18" s="126"/>
    </row>
    <row r="19" spans="1:18" ht="90" x14ac:dyDescent="0.2">
      <c r="A19" s="132"/>
      <c r="B19" s="251"/>
      <c r="C19" s="251"/>
      <c r="D19" s="254"/>
      <c r="E19" s="251"/>
      <c r="F19" s="232" t="s">
        <v>72</v>
      </c>
      <c r="G19" s="170">
        <v>968328.1</v>
      </c>
      <c r="H19" s="159" t="s">
        <v>470</v>
      </c>
      <c r="I19" s="159" t="s">
        <v>527</v>
      </c>
      <c r="J19" s="232" t="s">
        <v>334</v>
      </c>
      <c r="K19" s="232"/>
      <c r="L19" s="232" t="s">
        <v>336</v>
      </c>
      <c r="M19" s="232" t="s">
        <v>337</v>
      </c>
      <c r="N19" s="168" t="s">
        <v>423</v>
      </c>
      <c r="O19" s="232" t="s">
        <v>333</v>
      </c>
      <c r="P19" s="232" t="s">
        <v>338</v>
      </c>
      <c r="Q19" s="232"/>
      <c r="R19" s="126"/>
    </row>
    <row r="20" spans="1:18" ht="45" x14ac:dyDescent="0.2">
      <c r="A20" s="132"/>
      <c r="B20" s="258"/>
      <c r="C20" s="250"/>
      <c r="D20" s="253"/>
      <c r="E20" s="250"/>
      <c r="F20" s="192" t="s">
        <v>425</v>
      </c>
      <c r="G20" s="139">
        <v>98789.61</v>
      </c>
      <c r="H20" s="140" t="s">
        <v>480</v>
      </c>
      <c r="I20" s="205"/>
      <c r="J20" s="192"/>
      <c r="K20" s="192" t="s">
        <v>335</v>
      </c>
      <c r="L20" s="201">
        <v>197579.2</v>
      </c>
      <c r="M20" s="192" t="s">
        <v>450</v>
      </c>
      <c r="N20" s="210" t="s">
        <v>423</v>
      </c>
      <c r="O20" s="208"/>
      <c r="P20" s="192"/>
      <c r="Q20" s="141"/>
      <c r="R20" s="126"/>
    </row>
    <row r="21" spans="1:18" ht="90" x14ac:dyDescent="0.25">
      <c r="A21" s="132"/>
      <c r="B21" s="251"/>
      <c r="C21" s="251"/>
      <c r="D21" s="254"/>
      <c r="E21" s="251"/>
      <c r="F21" s="232" t="s">
        <v>77</v>
      </c>
      <c r="G21" s="203">
        <v>2132009.87</v>
      </c>
      <c r="H21" s="169" t="s">
        <v>509</v>
      </c>
      <c r="I21" s="171" t="s">
        <v>528</v>
      </c>
      <c r="J21" s="232" t="s">
        <v>417</v>
      </c>
      <c r="K21" s="204"/>
      <c r="L21" s="232"/>
      <c r="M21" s="170"/>
      <c r="N21" s="232"/>
      <c r="O21" s="232"/>
      <c r="P21" s="232"/>
      <c r="Q21" s="232"/>
      <c r="R21" s="126"/>
    </row>
    <row r="22" spans="1:18" ht="30" x14ac:dyDescent="0.2">
      <c r="A22" s="132"/>
      <c r="B22" s="312">
        <v>5</v>
      </c>
      <c r="C22" s="250">
        <v>349344</v>
      </c>
      <c r="D22" s="250"/>
      <c r="E22" s="250" t="s">
        <v>325</v>
      </c>
      <c r="F22" s="192" t="s">
        <v>95</v>
      </c>
      <c r="G22" s="139">
        <v>0</v>
      </c>
      <c r="H22" s="140" t="s">
        <v>392</v>
      </c>
      <c r="I22" s="211" t="s">
        <v>420</v>
      </c>
      <c r="J22" s="192" t="s">
        <v>401</v>
      </c>
      <c r="K22" s="192" t="s">
        <v>401</v>
      </c>
      <c r="L22" s="212"/>
      <c r="M22" s="208"/>
      <c r="N22" s="208"/>
      <c r="O22" s="208"/>
      <c r="P22" s="208"/>
      <c r="Q22" s="213"/>
      <c r="R22" s="126"/>
    </row>
    <row r="23" spans="1:18" ht="128.25" customHeight="1" x14ac:dyDescent="0.2">
      <c r="A23" s="132"/>
      <c r="B23" s="310"/>
      <c r="C23" s="251"/>
      <c r="D23" s="251"/>
      <c r="E23" s="251"/>
      <c r="F23" s="189" t="s">
        <v>72</v>
      </c>
      <c r="G23" s="170">
        <v>1350313.84</v>
      </c>
      <c r="H23" s="171" t="s">
        <v>471</v>
      </c>
      <c r="I23" s="169" t="s">
        <v>529</v>
      </c>
      <c r="J23" s="232" t="s">
        <v>332</v>
      </c>
      <c r="K23" s="232"/>
      <c r="L23" s="175">
        <v>3701972.11</v>
      </c>
      <c r="M23" s="232" t="s">
        <v>424</v>
      </c>
      <c r="N23" s="232" t="s">
        <v>346</v>
      </c>
      <c r="O23" s="232" t="s">
        <v>333</v>
      </c>
      <c r="P23" s="232"/>
      <c r="Q23" s="232"/>
      <c r="R23" s="126"/>
    </row>
    <row r="24" spans="1:18" ht="45" x14ac:dyDescent="0.2">
      <c r="A24" s="132"/>
      <c r="B24" s="249"/>
      <c r="C24" s="250"/>
      <c r="D24" s="250"/>
      <c r="E24" s="250"/>
      <c r="F24" s="192" t="s">
        <v>425</v>
      </c>
      <c r="G24" s="214">
        <v>402439.9</v>
      </c>
      <c r="H24" s="140" t="s">
        <v>426</v>
      </c>
      <c r="I24" s="215"/>
      <c r="J24" s="208"/>
      <c r="K24" s="208" t="s">
        <v>451</v>
      </c>
      <c r="L24" s="216">
        <v>453431.52</v>
      </c>
      <c r="M24" s="208" t="s">
        <v>311</v>
      </c>
      <c r="N24" s="192" t="s">
        <v>346</v>
      </c>
      <c r="O24" s="192" t="s">
        <v>333</v>
      </c>
      <c r="P24" s="208"/>
      <c r="Q24" s="213"/>
      <c r="R24" s="126"/>
    </row>
    <row r="25" spans="1:18" ht="409.6" customHeight="1" x14ac:dyDescent="0.2">
      <c r="A25" s="132"/>
      <c r="B25" s="310"/>
      <c r="C25" s="251"/>
      <c r="D25" s="251"/>
      <c r="E25" s="251"/>
      <c r="F25" s="189" t="s">
        <v>77</v>
      </c>
      <c r="G25" s="170">
        <v>1970169.5</v>
      </c>
      <c r="H25" s="169" t="s">
        <v>510</v>
      </c>
      <c r="I25" s="163" t="s">
        <v>530</v>
      </c>
      <c r="J25" s="189" t="s">
        <v>417</v>
      </c>
      <c r="K25" s="189"/>
      <c r="L25" s="164"/>
      <c r="M25" s="189"/>
      <c r="N25" s="189"/>
      <c r="O25" s="189"/>
      <c r="P25" s="189"/>
      <c r="Q25" s="189"/>
      <c r="R25" s="126"/>
    </row>
    <row r="26" spans="1:18" ht="111" hidden="1" customHeight="1" x14ac:dyDescent="0.2">
      <c r="A26" s="132"/>
      <c r="B26" s="312">
        <v>6</v>
      </c>
      <c r="C26" s="250">
        <v>180675</v>
      </c>
      <c r="D26" s="253"/>
      <c r="E26" s="255" t="s">
        <v>345</v>
      </c>
      <c r="F26" s="192" t="s">
        <v>95</v>
      </c>
      <c r="G26" s="139">
        <v>32000</v>
      </c>
      <c r="H26" s="140" t="s">
        <v>502</v>
      </c>
      <c r="I26" s="140" t="s">
        <v>501</v>
      </c>
      <c r="J26" s="192" t="s">
        <v>401</v>
      </c>
      <c r="K26" s="192" t="s">
        <v>401</v>
      </c>
      <c r="L26" s="212"/>
      <c r="M26" s="208"/>
      <c r="N26" s="208"/>
      <c r="O26" s="208"/>
      <c r="P26" s="208"/>
      <c r="Q26" s="213"/>
      <c r="R26" s="126"/>
    </row>
    <row r="27" spans="1:18" ht="135" customHeight="1" x14ac:dyDescent="0.2">
      <c r="A27" s="132"/>
      <c r="B27" s="310"/>
      <c r="C27" s="251"/>
      <c r="D27" s="254"/>
      <c r="E27" s="256"/>
      <c r="F27" s="189" t="s">
        <v>72</v>
      </c>
      <c r="G27" s="170">
        <v>3446157.36</v>
      </c>
      <c r="H27" s="159" t="s">
        <v>464</v>
      </c>
      <c r="I27" s="163" t="s">
        <v>531</v>
      </c>
      <c r="J27" s="232" t="s">
        <v>347</v>
      </c>
      <c r="K27" s="232"/>
      <c r="L27" s="175">
        <v>4110224.82</v>
      </c>
      <c r="M27" s="232" t="s">
        <v>469</v>
      </c>
      <c r="N27" s="232" t="s">
        <v>348</v>
      </c>
      <c r="O27" s="232"/>
      <c r="P27" s="232"/>
      <c r="Q27" s="232"/>
      <c r="R27" s="185"/>
    </row>
    <row r="28" spans="1:18" ht="30" hidden="1" x14ac:dyDescent="0.2">
      <c r="A28" s="132"/>
      <c r="B28" s="249"/>
      <c r="C28" s="250"/>
      <c r="D28" s="253"/>
      <c r="E28" s="255"/>
      <c r="F28" s="208" t="s">
        <v>425</v>
      </c>
      <c r="G28" s="214">
        <v>537608</v>
      </c>
      <c r="H28" s="205" t="s">
        <v>426</v>
      </c>
      <c r="I28" s="217"/>
      <c r="J28" s="208"/>
      <c r="K28" s="192" t="s">
        <v>452</v>
      </c>
      <c r="L28" s="216">
        <v>483847.2</v>
      </c>
      <c r="M28" s="208" t="s">
        <v>453</v>
      </c>
      <c r="N28" s="192" t="s">
        <v>348</v>
      </c>
      <c r="O28" s="208"/>
      <c r="P28" s="208"/>
      <c r="Q28" s="213"/>
      <c r="R28" s="185"/>
    </row>
    <row r="29" spans="1:18" ht="122.25" customHeight="1" x14ac:dyDescent="0.2">
      <c r="A29" s="132"/>
      <c r="B29" s="310"/>
      <c r="C29" s="251"/>
      <c r="D29" s="254"/>
      <c r="E29" s="256"/>
      <c r="F29" s="189" t="s">
        <v>77</v>
      </c>
      <c r="G29" s="170">
        <v>0</v>
      </c>
      <c r="H29" s="171" t="s">
        <v>511</v>
      </c>
      <c r="I29" s="163" t="s">
        <v>532</v>
      </c>
      <c r="J29" s="189" t="s">
        <v>417</v>
      </c>
      <c r="K29" s="189"/>
      <c r="L29" s="164"/>
      <c r="M29" s="189"/>
      <c r="N29" s="189"/>
      <c r="O29" s="189"/>
      <c r="P29" s="189"/>
      <c r="Q29" s="189"/>
      <c r="R29" s="126"/>
    </row>
    <row r="30" spans="1:18" ht="30" x14ac:dyDescent="0.2">
      <c r="B30" s="314">
        <v>7</v>
      </c>
      <c r="C30" s="142"/>
      <c r="D30" s="145"/>
      <c r="E30" s="263" t="s">
        <v>378</v>
      </c>
      <c r="F30" s="142" t="s">
        <v>354</v>
      </c>
      <c r="G30" s="143">
        <v>0</v>
      </c>
      <c r="H30" s="144" t="s">
        <v>503</v>
      </c>
      <c r="I30" s="144" t="s">
        <v>503</v>
      </c>
      <c r="J30" s="142" t="s">
        <v>401</v>
      </c>
      <c r="K30" s="142" t="s">
        <v>401</v>
      </c>
      <c r="L30" s="181"/>
      <c r="M30" s="142"/>
      <c r="N30" s="142"/>
      <c r="O30" s="142"/>
      <c r="P30" s="142"/>
      <c r="Q30" s="146"/>
    </row>
    <row r="31" spans="1:18" ht="30" x14ac:dyDescent="0.2">
      <c r="B31" s="313"/>
      <c r="C31" s="194"/>
      <c r="D31" s="195"/>
      <c r="E31" s="264"/>
      <c r="F31" s="194" t="s">
        <v>362</v>
      </c>
      <c r="G31" s="161">
        <v>0</v>
      </c>
      <c r="H31" s="144" t="s">
        <v>503</v>
      </c>
      <c r="I31" s="198"/>
      <c r="J31" s="194"/>
      <c r="K31" s="194" t="s">
        <v>401</v>
      </c>
      <c r="L31" s="199"/>
      <c r="M31" s="194"/>
      <c r="N31" s="194"/>
      <c r="O31" s="194"/>
      <c r="P31" s="194"/>
      <c r="Q31" s="162"/>
    </row>
    <row r="32" spans="1:18" ht="96" customHeight="1" x14ac:dyDescent="0.2">
      <c r="B32" s="251"/>
      <c r="C32" s="232"/>
      <c r="D32" s="234"/>
      <c r="E32" s="251"/>
      <c r="F32" s="232" t="s">
        <v>72</v>
      </c>
      <c r="G32" s="170">
        <v>2725743.63</v>
      </c>
      <c r="H32" s="171" t="s">
        <v>465</v>
      </c>
      <c r="I32" s="166" t="s">
        <v>414</v>
      </c>
      <c r="J32" s="232" t="s">
        <v>415</v>
      </c>
      <c r="K32" s="232"/>
      <c r="L32" s="164" t="s">
        <v>419</v>
      </c>
      <c r="M32" s="232" t="s">
        <v>466</v>
      </c>
      <c r="N32" s="232" t="s">
        <v>443</v>
      </c>
      <c r="O32" s="232"/>
      <c r="P32" s="232"/>
      <c r="Q32" s="232"/>
      <c r="R32" s="183"/>
    </row>
    <row r="33" spans="1:18" ht="46.5" x14ac:dyDescent="0.2">
      <c r="B33" s="258"/>
      <c r="C33" s="192"/>
      <c r="D33" s="193"/>
      <c r="E33" s="250"/>
      <c r="F33" s="192" t="s">
        <v>350</v>
      </c>
      <c r="G33" s="139">
        <v>387440.78</v>
      </c>
      <c r="H33" s="209" t="s">
        <v>352</v>
      </c>
      <c r="I33" s="211" t="s">
        <v>473</v>
      </c>
      <c r="J33" s="192"/>
      <c r="K33" s="218" t="s">
        <v>472</v>
      </c>
      <c r="L33" s="212"/>
      <c r="M33" s="192"/>
      <c r="N33" s="192"/>
      <c r="O33" s="192"/>
      <c r="P33" s="192"/>
      <c r="Q33" s="141"/>
      <c r="R33" s="183"/>
    </row>
    <row r="34" spans="1:18" ht="260.25" customHeight="1" x14ac:dyDescent="0.2">
      <c r="B34" s="251"/>
      <c r="C34" s="232"/>
      <c r="D34" s="234"/>
      <c r="E34" s="251"/>
      <c r="F34" s="232" t="s">
        <v>77</v>
      </c>
      <c r="G34" s="170">
        <v>24390</v>
      </c>
      <c r="H34" s="171" t="s">
        <v>512</v>
      </c>
      <c r="I34" s="235" t="s">
        <v>382</v>
      </c>
      <c r="J34" s="177" t="s">
        <v>417</v>
      </c>
      <c r="K34" s="222"/>
      <c r="L34" s="164"/>
      <c r="M34" s="232"/>
      <c r="N34" s="232"/>
      <c r="O34" s="232"/>
      <c r="P34" s="232"/>
      <c r="Q34" s="232"/>
    </row>
    <row r="35" spans="1:18" ht="139.5" hidden="1" customHeight="1" x14ac:dyDescent="0.2">
      <c r="A35" s="138"/>
      <c r="B35" s="260">
        <v>8</v>
      </c>
      <c r="C35" s="250">
        <v>273254</v>
      </c>
      <c r="D35" s="253">
        <v>41883</v>
      </c>
      <c r="E35" s="250" t="s">
        <v>359</v>
      </c>
      <c r="F35" s="142" t="s">
        <v>95</v>
      </c>
      <c r="G35" s="143">
        <v>2289142.08</v>
      </c>
      <c r="H35" s="219" t="s">
        <v>456</v>
      </c>
      <c r="I35" s="144"/>
      <c r="J35" s="142" t="s">
        <v>406</v>
      </c>
      <c r="K35" s="142"/>
      <c r="L35" s="181" t="s">
        <v>405</v>
      </c>
      <c r="M35" s="142">
        <v>240</v>
      </c>
      <c r="N35" s="142" t="s">
        <v>428</v>
      </c>
      <c r="O35" s="142"/>
      <c r="P35" s="142"/>
      <c r="Q35" s="146"/>
      <c r="R35" s="126"/>
    </row>
    <row r="36" spans="1:18" ht="53.25" hidden="1" customHeight="1" x14ac:dyDescent="0.2">
      <c r="A36" s="138"/>
      <c r="B36" s="260"/>
      <c r="C36" s="250"/>
      <c r="D36" s="253"/>
      <c r="E36" s="250"/>
      <c r="F36" s="194" t="s">
        <v>349</v>
      </c>
      <c r="G36" s="161">
        <v>110000</v>
      </c>
      <c r="H36" s="165" t="s">
        <v>421</v>
      </c>
      <c r="I36" s="239"/>
      <c r="J36" s="194"/>
      <c r="K36" s="194" t="s">
        <v>401</v>
      </c>
      <c r="L36" s="199"/>
      <c r="M36" s="194">
        <v>280</v>
      </c>
      <c r="N36" s="195" t="s">
        <v>428</v>
      </c>
      <c r="O36" s="194"/>
      <c r="P36" s="194"/>
      <c r="Q36" s="162"/>
      <c r="R36" s="126"/>
    </row>
    <row r="37" spans="1:18" ht="60" x14ac:dyDescent="0.2">
      <c r="A37" s="138"/>
      <c r="B37" s="251"/>
      <c r="C37" s="251"/>
      <c r="D37" s="254"/>
      <c r="E37" s="251"/>
      <c r="F37" s="232" t="s">
        <v>72</v>
      </c>
      <c r="G37" s="170">
        <v>5000</v>
      </c>
      <c r="H37" s="147" t="s">
        <v>475</v>
      </c>
      <c r="I37" s="232"/>
      <c r="J37" s="232"/>
      <c r="K37" s="232"/>
      <c r="L37" s="164"/>
      <c r="M37" s="232"/>
      <c r="N37" s="232"/>
      <c r="O37" s="232"/>
      <c r="P37" s="232"/>
      <c r="Q37" s="232"/>
      <c r="R37" s="126"/>
    </row>
    <row r="38" spans="1:18" ht="45" x14ac:dyDescent="0.2">
      <c r="A38" s="138"/>
      <c r="B38" s="260">
        <v>9</v>
      </c>
      <c r="C38" s="250">
        <v>303267</v>
      </c>
      <c r="D38" s="253">
        <v>43145</v>
      </c>
      <c r="E38" s="250" t="s">
        <v>360</v>
      </c>
      <c r="F38" s="142" t="s">
        <v>95</v>
      </c>
      <c r="G38" s="143">
        <v>1579442.1</v>
      </c>
      <c r="H38" s="219" t="s">
        <v>457</v>
      </c>
      <c r="I38" s="238" t="s">
        <v>439</v>
      </c>
      <c r="J38" s="142" t="s">
        <v>361</v>
      </c>
      <c r="K38" s="142"/>
      <c r="L38" s="180">
        <v>4512691.7</v>
      </c>
      <c r="M38" s="142">
        <v>210</v>
      </c>
      <c r="N38" s="145">
        <v>43432</v>
      </c>
      <c r="O38" s="142"/>
      <c r="P38" s="142"/>
      <c r="Q38" s="146"/>
      <c r="R38" s="126"/>
    </row>
    <row r="39" spans="1:18" ht="30" x14ac:dyDescent="0.2">
      <c r="A39" s="138"/>
      <c r="B39" s="260"/>
      <c r="C39" s="250"/>
      <c r="D39" s="253"/>
      <c r="E39" s="250"/>
      <c r="F39" s="194" t="s">
        <v>349</v>
      </c>
      <c r="G39" s="161">
        <v>0</v>
      </c>
      <c r="H39" s="165" t="s">
        <v>421</v>
      </c>
      <c r="I39" s="239" t="s">
        <v>402</v>
      </c>
      <c r="J39" s="194"/>
      <c r="K39" s="194" t="s">
        <v>401</v>
      </c>
      <c r="L39" s="194" t="s">
        <v>402</v>
      </c>
      <c r="M39" s="194">
        <v>230</v>
      </c>
      <c r="N39" s="195">
        <v>43432</v>
      </c>
      <c r="O39" s="194"/>
      <c r="P39" s="194"/>
      <c r="Q39" s="162"/>
      <c r="R39" s="126"/>
    </row>
    <row r="40" spans="1:18" ht="215.25" customHeight="1" x14ac:dyDescent="0.2">
      <c r="A40" s="138"/>
      <c r="B40" s="251"/>
      <c r="C40" s="251"/>
      <c r="D40" s="254"/>
      <c r="E40" s="251"/>
      <c r="F40" s="232" t="s">
        <v>72</v>
      </c>
      <c r="G40" s="170">
        <v>5000</v>
      </c>
      <c r="H40" s="147" t="s">
        <v>476</v>
      </c>
      <c r="I40" s="232"/>
      <c r="J40" s="232"/>
      <c r="K40" s="232"/>
      <c r="L40" s="170"/>
      <c r="M40" s="232"/>
      <c r="N40" s="234"/>
      <c r="O40" s="232"/>
      <c r="P40" s="232"/>
      <c r="Q40" s="232"/>
      <c r="R40" s="126"/>
    </row>
    <row r="41" spans="1:18" ht="45" x14ac:dyDescent="0.2">
      <c r="A41" s="138"/>
      <c r="B41" s="260">
        <v>10</v>
      </c>
      <c r="C41" s="250">
        <v>277717</v>
      </c>
      <c r="D41" s="253">
        <v>42234</v>
      </c>
      <c r="E41" s="250" t="s">
        <v>353</v>
      </c>
      <c r="F41" s="142" t="s">
        <v>95</v>
      </c>
      <c r="G41" s="143">
        <v>0</v>
      </c>
      <c r="H41" s="219" t="s">
        <v>536</v>
      </c>
      <c r="I41" s="144"/>
      <c r="J41" s="142" t="s">
        <v>401</v>
      </c>
      <c r="K41" s="142"/>
      <c r="L41" s="142"/>
      <c r="M41" s="142"/>
      <c r="N41" s="142"/>
      <c r="O41" s="142"/>
      <c r="P41" s="142"/>
      <c r="Q41" s="146"/>
      <c r="R41" s="126"/>
    </row>
    <row r="42" spans="1:18" ht="30" x14ac:dyDescent="0.2">
      <c r="A42" s="138"/>
      <c r="B42" s="260"/>
      <c r="C42" s="250"/>
      <c r="D42" s="253"/>
      <c r="E42" s="250"/>
      <c r="F42" s="194" t="s">
        <v>349</v>
      </c>
      <c r="G42" s="161">
        <v>0</v>
      </c>
      <c r="H42" s="200" t="s">
        <v>352</v>
      </c>
      <c r="I42" s="160"/>
      <c r="J42" s="194"/>
      <c r="K42" s="192" t="s">
        <v>401</v>
      </c>
      <c r="L42" s="194"/>
      <c r="M42" s="194"/>
      <c r="N42" s="194"/>
      <c r="O42" s="194"/>
      <c r="P42" s="194"/>
      <c r="Q42" s="162"/>
      <c r="R42" s="126"/>
    </row>
    <row r="43" spans="1:18" ht="99" customHeight="1" x14ac:dyDescent="0.2">
      <c r="A43" s="138"/>
      <c r="B43" s="251"/>
      <c r="C43" s="251"/>
      <c r="D43" s="254"/>
      <c r="E43" s="251"/>
      <c r="F43" s="232" t="s">
        <v>72</v>
      </c>
      <c r="G43" s="170">
        <v>5000</v>
      </c>
      <c r="H43" s="147" t="s">
        <v>455</v>
      </c>
      <c r="I43" s="171"/>
      <c r="J43" s="232"/>
      <c r="K43" s="232"/>
      <c r="L43" s="232"/>
      <c r="M43" s="232"/>
      <c r="N43" s="232"/>
      <c r="O43" s="232"/>
      <c r="P43" s="232"/>
      <c r="Q43" s="232"/>
      <c r="R43" s="126"/>
    </row>
    <row r="44" spans="1:18" ht="30" x14ac:dyDescent="0.2">
      <c r="A44" s="138"/>
      <c r="B44" s="258"/>
      <c r="C44" s="250"/>
      <c r="D44" s="253"/>
      <c r="E44" s="250"/>
      <c r="F44" s="187" t="s">
        <v>425</v>
      </c>
      <c r="G44" s="139">
        <v>70690.399999999994</v>
      </c>
      <c r="H44" s="202" t="s">
        <v>455</v>
      </c>
      <c r="I44" s="140"/>
      <c r="J44" s="158"/>
      <c r="K44" s="158"/>
      <c r="L44" s="158"/>
      <c r="M44" s="158"/>
      <c r="N44" s="158"/>
      <c r="O44" s="158"/>
      <c r="P44" s="158"/>
      <c r="Q44" s="141"/>
      <c r="R44" s="126"/>
    </row>
    <row r="45" spans="1:18" ht="30" x14ac:dyDescent="0.2">
      <c r="A45" s="138"/>
      <c r="B45" s="251"/>
      <c r="C45" s="251"/>
      <c r="D45" s="254"/>
      <c r="E45" s="251"/>
      <c r="F45" s="232" t="s">
        <v>77</v>
      </c>
      <c r="G45" s="170">
        <v>0</v>
      </c>
      <c r="H45" s="163"/>
      <c r="I45" s="232"/>
      <c r="J45" s="232"/>
      <c r="K45" s="232" t="s">
        <v>401</v>
      </c>
      <c r="L45" s="232"/>
      <c r="M45" s="232"/>
      <c r="N45" s="232"/>
      <c r="O45" s="232"/>
      <c r="P45" s="232"/>
      <c r="Q45" s="232"/>
      <c r="R45" s="126"/>
    </row>
    <row r="46" spans="1:18" ht="90" x14ac:dyDescent="0.2">
      <c r="A46" s="132"/>
      <c r="B46" s="260">
        <v>11</v>
      </c>
      <c r="C46" s="250">
        <v>274896</v>
      </c>
      <c r="D46" s="253">
        <v>41597</v>
      </c>
      <c r="E46" s="250" t="s">
        <v>13</v>
      </c>
      <c r="F46" s="192" t="s">
        <v>95</v>
      </c>
      <c r="G46" s="139"/>
      <c r="H46" s="140" t="s">
        <v>387</v>
      </c>
      <c r="I46" s="205" t="s">
        <v>388</v>
      </c>
      <c r="J46" s="192" t="s">
        <v>389</v>
      </c>
      <c r="K46" s="192" t="s">
        <v>390</v>
      </c>
      <c r="L46" s="201">
        <v>60000</v>
      </c>
      <c r="M46" s="192">
        <v>60</v>
      </c>
      <c r="N46" s="192" t="s">
        <v>391</v>
      </c>
      <c r="O46" s="192"/>
      <c r="P46" s="192"/>
      <c r="Q46" s="141"/>
    </row>
    <row r="47" spans="1:18" ht="166.5" customHeight="1" x14ac:dyDescent="0.2">
      <c r="A47" s="132"/>
      <c r="B47" s="251"/>
      <c r="C47" s="251"/>
      <c r="D47" s="254"/>
      <c r="E47" s="251"/>
      <c r="F47" s="232" t="s">
        <v>72</v>
      </c>
      <c r="G47" s="170">
        <v>0</v>
      </c>
      <c r="H47" s="171" t="s">
        <v>482</v>
      </c>
      <c r="I47" s="159" t="s">
        <v>413</v>
      </c>
      <c r="J47" s="232" t="s">
        <v>320</v>
      </c>
      <c r="K47" s="232"/>
      <c r="L47" s="170" t="s">
        <v>322</v>
      </c>
      <c r="M47" s="232" t="s">
        <v>323</v>
      </c>
      <c r="N47" s="232" t="s">
        <v>324</v>
      </c>
      <c r="O47" s="170">
        <v>37286.9</v>
      </c>
      <c r="P47" s="232"/>
      <c r="Q47" s="232" t="s">
        <v>422</v>
      </c>
    </row>
    <row r="48" spans="1:18" ht="45" x14ac:dyDescent="0.2">
      <c r="A48" s="132"/>
      <c r="B48" s="258"/>
      <c r="C48" s="250"/>
      <c r="D48" s="253"/>
      <c r="E48" s="250"/>
      <c r="F48" s="139"/>
      <c r="G48" s="139"/>
      <c r="H48" s="140"/>
      <c r="I48" s="205"/>
      <c r="J48" s="192"/>
      <c r="K48" s="192" t="s">
        <v>321</v>
      </c>
      <c r="L48" s="201">
        <v>76350</v>
      </c>
      <c r="M48" s="192" t="s">
        <v>454</v>
      </c>
      <c r="N48" s="192" t="s">
        <v>324</v>
      </c>
      <c r="O48" s="139"/>
      <c r="P48" s="192"/>
      <c r="Q48" s="141"/>
    </row>
    <row r="49" spans="1:18" ht="203.25" customHeight="1" x14ac:dyDescent="0.2">
      <c r="A49" s="132"/>
      <c r="B49" s="251"/>
      <c r="C49" s="251"/>
      <c r="D49" s="254"/>
      <c r="E49" s="251"/>
      <c r="F49" s="232" t="s">
        <v>77</v>
      </c>
      <c r="G49" s="203">
        <v>5964.1</v>
      </c>
      <c r="H49" s="169" t="s">
        <v>513</v>
      </c>
      <c r="I49" s="171" t="s">
        <v>444</v>
      </c>
      <c r="J49" s="232" t="s">
        <v>417</v>
      </c>
      <c r="K49" s="232">
        <f>3+8+167+10</f>
        <v>188</v>
      </c>
      <c r="L49" s="170"/>
      <c r="M49" s="232"/>
      <c r="N49" s="232"/>
      <c r="O49" s="232"/>
      <c r="P49" s="232"/>
      <c r="Q49" s="232"/>
    </row>
    <row r="50" spans="1:18" ht="105" customHeight="1" x14ac:dyDescent="0.2">
      <c r="A50" s="132"/>
      <c r="B50" s="251">
        <v>12</v>
      </c>
      <c r="C50" s="232" t="s">
        <v>61</v>
      </c>
      <c r="D50" s="232" t="s">
        <v>61</v>
      </c>
      <c r="E50" s="251" t="s">
        <v>0</v>
      </c>
      <c r="F50" s="232" t="s">
        <v>72</v>
      </c>
      <c r="G50" s="170">
        <v>0</v>
      </c>
      <c r="H50" s="171" t="s">
        <v>514</v>
      </c>
      <c r="I50" s="232" t="s">
        <v>304</v>
      </c>
      <c r="J50" s="232" t="s">
        <v>305</v>
      </c>
      <c r="K50" s="232" t="s">
        <v>306</v>
      </c>
      <c r="L50" s="223">
        <v>50992898.149999999</v>
      </c>
      <c r="M50" s="232" t="s">
        <v>307</v>
      </c>
      <c r="N50" s="234">
        <v>41809</v>
      </c>
      <c r="O50" s="223">
        <v>4145633.99</v>
      </c>
      <c r="P50" s="240" t="s">
        <v>330</v>
      </c>
      <c r="Q50" s="240" t="s">
        <v>308</v>
      </c>
      <c r="R50" s="126"/>
    </row>
    <row r="51" spans="1:18" ht="90" x14ac:dyDescent="0.2">
      <c r="A51" s="132"/>
      <c r="B51" s="251"/>
      <c r="C51" s="232"/>
      <c r="D51" s="232"/>
      <c r="E51" s="251"/>
      <c r="F51" s="232" t="s">
        <v>77</v>
      </c>
      <c r="G51" s="203">
        <v>54661</v>
      </c>
      <c r="H51" s="163" t="s">
        <v>515</v>
      </c>
      <c r="I51" s="163" t="s">
        <v>383</v>
      </c>
      <c r="J51" s="164" t="s">
        <v>417</v>
      </c>
      <c r="K51" s="232"/>
      <c r="L51" s="170"/>
      <c r="M51" s="232"/>
      <c r="N51" s="234"/>
      <c r="O51" s="170"/>
      <c r="P51" s="240"/>
      <c r="Q51" s="240"/>
      <c r="R51" s="126"/>
    </row>
    <row r="52" spans="1:18" ht="53.25" hidden="1" customHeight="1" x14ac:dyDescent="0.2">
      <c r="A52" s="132"/>
      <c r="B52" s="260">
        <v>13</v>
      </c>
      <c r="C52" s="192">
        <v>274698</v>
      </c>
      <c r="D52" s="193">
        <v>41745</v>
      </c>
      <c r="E52" s="272" t="s">
        <v>318</v>
      </c>
      <c r="F52" s="220" t="s">
        <v>95</v>
      </c>
      <c r="G52" s="139">
        <v>0</v>
      </c>
      <c r="H52" s="140" t="s">
        <v>392</v>
      </c>
      <c r="I52" s="192" t="s">
        <v>402</v>
      </c>
      <c r="J52" s="192" t="s">
        <v>401</v>
      </c>
      <c r="K52" s="192" t="s">
        <v>401</v>
      </c>
      <c r="L52" s="192"/>
      <c r="M52" s="192"/>
      <c r="N52" s="192"/>
      <c r="O52" s="192"/>
      <c r="P52" s="192"/>
      <c r="Q52" s="141"/>
      <c r="R52" s="126"/>
    </row>
    <row r="53" spans="1:18" ht="119.25" customHeight="1" x14ac:dyDescent="0.2">
      <c r="A53" s="138" t="s">
        <v>418</v>
      </c>
      <c r="B53" s="251"/>
      <c r="C53" s="232"/>
      <c r="D53" s="234"/>
      <c r="E53" s="273"/>
      <c r="F53" s="235" t="s">
        <v>72</v>
      </c>
      <c r="G53" s="170">
        <v>0</v>
      </c>
      <c r="H53" s="163" t="s">
        <v>516</v>
      </c>
      <c r="I53" s="232" t="s">
        <v>317</v>
      </c>
      <c r="J53" s="177" t="s">
        <v>309</v>
      </c>
      <c r="K53" s="177"/>
      <c r="L53" s="178">
        <v>235421.85</v>
      </c>
      <c r="M53" s="177" t="s">
        <v>310</v>
      </c>
      <c r="N53" s="179">
        <v>42928</v>
      </c>
      <c r="O53" s="177"/>
      <c r="P53" s="232"/>
      <c r="Q53" s="232" t="s">
        <v>343</v>
      </c>
      <c r="R53" s="126"/>
    </row>
    <row r="54" spans="1:18" ht="120" customHeight="1" x14ac:dyDescent="0.2">
      <c r="A54" s="138"/>
      <c r="B54" s="251"/>
      <c r="C54" s="232"/>
      <c r="D54" s="234"/>
      <c r="E54" s="273"/>
      <c r="F54" s="235" t="s">
        <v>77</v>
      </c>
      <c r="G54" s="203">
        <v>2274148</v>
      </c>
      <c r="H54" s="163" t="s">
        <v>517</v>
      </c>
      <c r="I54" s="163" t="s">
        <v>384</v>
      </c>
      <c r="J54" s="232" t="s">
        <v>417</v>
      </c>
      <c r="K54" s="232"/>
      <c r="L54" s="232"/>
      <c r="M54" s="232"/>
      <c r="N54" s="232"/>
      <c r="O54" s="232"/>
      <c r="P54" s="232"/>
      <c r="Q54" s="232"/>
      <c r="R54" s="126"/>
    </row>
    <row r="55" spans="1:18" ht="30" x14ac:dyDescent="0.2">
      <c r="A55" s="138"/>
      <c r="B55" s="260">
        <v>14</v>
      </c>
      <c r="C55" s="250">
        <v>216096</v>
      </c>
      <c r="D55" s="253">
        <v>41136</v>
      </c>
      <c r="E55" s="250" t="s">
        <v>27</v>
      </c>
      <c r="F55" s="192" t="s">
        <v>95</v>
      </c>
      <c r="G55" s="139">
        <v>0</v>
      </c>
      <c r="H55" s="140" t="s">
        <v>392</v>
      </c>
      <c r="I55" s="192" t="s">
        <v>402</v>
      </c>
      <c r="J55" s="192" t="s">
        <v>403</v>
      </c>
      <c r="K55" s="192" t="s">
        <v>404</v>
      </c>
      <c r="L55" s="192" t="s">
        <v>61</v>
      </c>
      <c r="M55" s="192" t="s">
        <v>61</v>
      </c>
      <c r="N55" s="192" t="s">
        <v>61</v>
      </c>
      <c r="O55" s="192" t="s">
        <v>61</v>
      </c>
      <c r="P55" s="192" t="s">
        <v>61</v>
      </c>
      <c r="Q55" s="141" t="s">
        <v>61</v>
      </c>
      <c r="R55" s="126"/>
    </row>
    <row r="56" spans="1:18" ht="192.75" customHeight="1" x14ac:dyDescent="0.2">
      <c r="A56" s="138"/>
      <c r="B56" s="251"/>
      <c r="C56" s="251"/>
      <c r="D56" s="254"/>
      <c r="E56" s="251"/>
      <c r="F56" s="232" t="s">
        <v>72</v>
      </c>
      <c r="G56" s="170">
        <v>0</v>
      </c>
      <c r="H56" s="171" t="s">
        <v>483</v>
      </c>
      <c r="I56" s="232" t="s">
        <v>312</v>
      </c>
      <c r="J56" s="232" t="s">
        <v>313</v>
      </c>
      <c r="K56" s="232" t="s">
        <v>314</v>
      </c>
      <c r="L56" s="232" t="s">
        <v>315</v>
      </c>
      <c r="M56" s="232">
        <v>118</v>
      </c>
      <c r="N56" s="234">
        <v>42458</v>
      </c>
      <c r="O56" s="164" t="s">
        <v>316</v>
      </c>
      <c r="P56" s="232" t="s">
        <v>342</v>
      </c>
      <c r="Q56" s="232" t="s">
        <v>344</v>
      </c>
      <c r="R56" s="126"/>
    </row>
    <row r="57" spans="1:18" ht="75" customHeight="1" x14ac:dyDescent="0.2">
      <c r="A57" s="138"/>
      <c r="B57" s="251"/>
      <c r="C57" s="251"/>
      <c r="D57" s="254"/>
      <c r="E57" s="251"/>
      <c r="F57" s="235" t="s">
        <v>77</v>
      </c>
      <c r="G57" s="170">
        <v>0</v>
      </c>
      <c r="H57" s="169" t="s">
        <v>518</v>
      </c>
      <c r="I57" s="171" t="s">
        <v>533</v>
      </c>
      <c r="J57" s="232" t="s">
        <v>417</v>
      </c>
      <c r="K57" s="232" t="s">
        <v>61</v>
      </c>
      <c r="L57" s="232" t="s">
        <v>61</v>
      </c>
      <c r="M57" s="232" t="s">
        <v>61</v>
      </c>
      <c r="N57" s="232" t="s">
        <v>61</v>
      </c>
      <c r="O57" s="232" t="s">
        <v>61</v>
      </c>
      <c r="P57" s="232" t="s">
        <v>61</v>
      </c>
      <c r="Q57" s="232" t="s">
        <v>61</v>
      </c>
      <c r="R57" s="126"/>
    </row>
    <row r="58" spans="1:18" ht="132" customHeight="1" x14ac:dyDescent="0.2">
      <c r="B58" s="232">
        <v>15</v>
      </c>
      <c r="C58" s="232"/>
      <c r="D58" s="234"/>
      <c r="E58" s="232" t="s">
        <v>24</v>
      </c>
      <c r="F58" s="232" t="s">
        <v>77</v>
      </c>
      <c r="G58" s="170">
        <v>0</v>
      </c>
      <c r="H58" s="169" t="s">
        <v>497</v>
      </c>
      <c r="I58" s="232" t="s">
        <v>385</v>
      </c>
      <c r="J58" s="232" t="s">
        <v>417</v>
      </c>
      <c r="K58" s="232" t="s">
        <v>61</v>
      </c>
      <c r="L58" s="232" t="s">
        <v>61</v>
      </c>
      <c r="M58" s="232" t="s">
        <v>61</v>
      </c>
      <c r="N58" s="232" t="s">
        <v>61</v>
      </c>
      <c r="O58" s="232" t="s">
        <v>61</v>
      </c>
      <c r="P58" s="232" t="s">
        <v>61</v>
      </c>
      <c r="Q58" s="232" t="s">
        <v>61</v>
      </c>
    </row>
    <row r="59" spans="1:18" ht="75.75" customHeight="1" x14ac:dyDescent="0.2">
      <c r="B59" s="251">
        <v>16</v>
      </c>
      <c r="C59" s="251"/>
      <c r="D59" s="254"/>
      <c r="E59" s="251" t="s">
        <v>386</v>
      </c>
      <c r="F59" s="232" t="s">
        <v>72</v>
      </c>
      <c r="G59" s="170">
        <v>0</v>
      </c>
      <c r="H59" s="171" t="s">
        <v>484</v>
      </c>
      <c r="I59" s="232" t="s">
        <v>407</v>
      </c>
      <c r="J59" s="232" t="s">
        <v>408</v>
      </c>
      <c r="K59" s="232" t="s">
        <v>409</v>
      </c>
      <c r="L59" s="232" t="s">
        <v>410</v>
      </c>
      <c r="M59" s="232" t="s">
        <v>411</v>
      </c>
      <c r="N59" s="232" t="s">
        <v>412</v>
      </c>
      <c r="O59" s="232" t="s">
        <v>61</v>
      </c>
      <c r="P59" s="232" t="s">
        <v>61</v>
      </c>
      <c r="Q59" s="232" t="s">
        <v>61</v>
      </c>
    </row>
    <row r="60" spans="1:18" ht="100.5" customHeight="1" x14ac:dyDescent="0.2">
      <c r="B60" s="251"/>
      <c r="C60" s="251"/>
      <c r="D60" s="254"/>
      <c r="E60" s="251"/>
      <c r="F60" s="232" t="s">
        <v>77</v>
      </c>
      <c r="G60" s="203">
        <v>872487.28</v>
      </c>
      <c r="H60" s="169" t="s">
        <v>498</v>
      </c>
      <c r="I60" s="163" t="s">
        <v>530</v>
      </c>
      <c r="J60" s="232" t="s">
        <v>417</v>
      </c>
      <c r="K60" s="232" t="s">
        <v>61</v>
      </c>
      <c r="L60" s="232" t="s">
        <v>61</v>
      </c>
      <c r="M60" s="232" t="s">
        <v>61</v>
      </c>
      <c r="N60" s="232" t="s">
        <v>61</v>
      </c>
      <c r="O60" s="232" t="s">
        <v>61</v>
      </c>
      <c r="P60" s="232" t="s">
        <v>61</v>
      </c>
      <c r="Q60" s="232" t="s">
        <v>61</v>
      </c>
    </row>
    <row r="61" spans="1:18" ht="180" x14ac:dyDescent="0.2">
      <c r="A61" s="138"/>
      <c r="B61" s="260">
        <v>17</v>
      </c>
      <c r="C61" s="250">
        <v>180989</v>
      </c>
      <c r="D61" s="253">
        <v>41046</v>
      </c>
      <c r="E61" s="250" t="s">
        <v>7</v>
      </c>
      <c r="F61" s="142" t="s">
        <v>95</v>
      </c>
      <c r="G61" s="143">
        <v>5000</v>
      </c>
      <c r="H61" s="219" t="s">
        <v>537</v>
      </c>
      <c r="I61" s="219" t="s">
        <v>436</v>
      </c>
      <c r="J61" s="142" t="s">
        <v>401</v>
      </c>
      <c r="K61" s="142"/>
      <c r="L61" s="142"/>
      <c r="M61" s="142"/>
      <c r="N61" s="142"/>
      <c r="O61" s="142"/>
      <c r="P61" s="142"/>
      <c r="Q61" s="146"/>
      <c r="R61" s="126"/>
    </row>
    <row r="62" spans="1:18" ht="30" x14ac:dyDescent="0.2">
      <c r="A62" s="138"/>
      <c r="B62" s="260"/>
      <c r="C62" s="250"/>
      <c r="D62" s="253"/>
      <c r="E62" s="250"/>
      <c r="F62" s="194" t="s">
        <v>349</v>
      </c>
      <c r="G62" s="161">
        <v>0</v>
      </c>
      <c r="H62" s="160" t="s">
        <v>401</v>
      </c>
      <c r="I62" s="194"/>
      <c r="J62" s="192" t="s">
        <v>401</v>
      </c>
      <c r="K62" s="194"/>
      <c r="L62" s="194"/>
      <c r="M62" s="194"/>
      <c r="N62" s="194"/>
      <c r="O62" s="194"/>
      <c r="P62" s="194"/>
      <c r="Q62" s="162"/>
      <c r="R62" s="126"/>
    </row>
    <row r="63" spans="1:18" ht="18" x14ac:dyDescent="0.2">
      <c r="A63" s="138"/>
      <c r="B63" s="251"/>
      <c r="C63" s="251"/>
      <c r="D63" s="254"/>
      <c r="E63" s="251"/>
      <c r="F63" s="232" t="s">
        <v>72</v>
      </c>
      <c r="G63" s="170">
        <v>18000</v>
      </c>
      <c r="H63" s="171"/>
      <c r="I63" s="232"/>
      <c r="J63" s="232"/>
      <c r="K63" s="232"/>
      <c r="L63" s="232"/>
      <c r="M63" s="232"/>
      <c r="N63" s="232"/>
      <c r="O63" s="232"/>
      <c r="P63" s="232"/>
      <c r="Q63" s="232"/>
      <c r="R63" s="126"/>
    </row>
    <row r="64" spans="1:18" ht="30" x14ac:dyDescent="0.2">
      <c r="A64" s="138"/>
      <c r="B64" s="258"/>
      <c r="C64" s="250"/>
      <c r="D64" s="253"/>
      <c r="E64" s="250"/>
      <c r="F64" s="192" t="s">
        <v>425</v>
      </c>
      <c r="G64" s="139">
        <v>2529.8200000000002</v>
      </c>
      <c r="H64" s="140"/>
      <c r="I64" s="192"/>
      <c r="J64" s="192"/>
      <c r="K64" s="192"/>
      <c r="L64" s="192"/>
      <c r="M64" s="192"/>
      <c r="N64" s="192"/>
      <c r="O64" s="192"/>
      <c r="P64" s="192"/>
      <c r="Q64" s="141"/>
      <c r="R64" s="126"/>
    </row>
    <row r="65" spans="1:18" ht="70.5" customHeight="1" x14ac:dyDescent="0.2">
      <c r="A65" s="138"/>
      <c r="B65" s="251"/>
      <c r="C65" s="251"/>
      <c r="D65" s="254"/>
      <c r="E65" s="251"/>
      <c r="F65" s="232" t="s">
        <v>77</v>
      </c>
      <c r="G65" s="170">
        <v>0</v>
      </c>
      <c r="H65" s="171"/>
      <c r="I65" s="232"/>
      <c r="J65" s="232"/>
      <c r="K65" s="232"/>
      <c r="L65" s="232"/>
      <c r="M65" s="232"/>
      <c r="N65" s="232"/>
      <c r="O65" s="232"/>
      <c r="P65" s="232"/>
      <c r="Q65" s="232"/>
      <c r="R65" s="126"/>
    </row>
    <row r="66" spans="1:18" ht="75" x14ac:dyDescent="0.2">
      <c r="A66" s="138"/>
      <c r="B66" s="260">
        <v>18</v>
      </c>
      <c r="C66" s="250">
        <v>273121</v>
      </c>
      <c r="D66" s="253">
        <v>41883</v>
      </c>
      <c r="E66" s="250" t="s">
        <v>55</v>
      </c>
      <c r="F66" s="142" t="s">
        <v>95</v>
      </c>
      <c r="G66" s="143">
        <v>0</v>
      </c>
      <c r="H66" s="144" t="s">
        <v>485</v>
      </c>
      <c r="I66" s="144" t="s">
        <v>538</v>
      </c>
      <c r="J66" s="142" t="s">
        <v>401</v>
      </c>
      <c r="K66" s="142"/>
      <c r="L66" s="142"/>
      <c r="M66" s="142"/>
      <c r="N66" s="145"/>
      <c r="O66" s="142"/>
      <c r="P66" s="142"/>
      <c r="Q66" s="146"/>
      <c r="R66" s="126"/>
    </row>
    <row r="67" spans="1:18" ht="30" x14ac:dyDescent="0.2">
      <c r="A67" s="138"/>
      <c r="B67" s="260"/>
      <c r="C67" s="250"/>
      <c r="D67" s="253"/>
      <c r="E67" s="250"/>
      <c r="F67" s="239" t="s">
        <v>351</v>
      </c>
      <c r="G67" s="161">
        <v>5000</v>
      </c>
      <c r="H67" s="160" t="s">
        <v>352</v>
      </c>
      <c r="I67" s="239"/>
      <c r="J67" s="239"/>
      <c r="K67" s="239" t="s">
        <v>401</v>
      </c>
      <c r="L67" s="239"/>
      <c r="M67" s="239"/>
      <c r="N67" s="195"/>
      <c r="O67" s="239"/>
      <c r="P67" s="239"/>
      <c r="Q67" s="162"/>
      <c r="R67" s="126"/>
    </row>
    <row r="68" spans="1:18" ht="18" x14ac:dyDescent="0.2">
      <c r="A68" s="138"/>
      <c r="B68" s="251"/>
      <c r="C68" s="251"/>
      <c r="D68" s="254"/>
      <c r="E68" s="251"/>
      <c r="F68" s="232" t="s">
        <v>72</v>
      </c>
      <c r="G68" s="170">
        <v>0</v>
      </c>
      <c r="H68" s="171"/>
      <c r="I68" s="232"/>
      <c r="J68" s="232"/>
      <c r="K68" s="232"/>
      <c r="L68" s="232"/>
      <c r="M68" s="232"/>
      <c r="N68" s="234"/>
      <c r="O68" s="232"/>
      <c r="P68" s="232"/>
      <c r="Q68" s="232"/>
      <c r="R68" s="126"/>
    </row>
    <row r="69" spans="1:18" ht="30" hidden="1" x14ac:dyDescent="0.2">
      <c r="A69" s="138"/>
      <c r="B69" s="258"/>
      <c r="C69" s="250"/>
      <c r="D69" s="253"/>
      <c r="E69" s="250"/>
      <c r="F69" s="192" t="s">
        <v>425</v>
      </c>
      <c r="G69" s="139">
        <v>19160</v>
      </c>
      <c r="H69" s="140"/>
      <c r="I69" s="192"/>
      <c r="J69" s="192"/>
      <c r="K69" s="192"/>
      <c r="L69" s="192"/>
      <c r="M69" s="192"/>
      <c r="N69" s="193"/>
      <c r="O69" s="192"/>
      <c r="P69" s="192"/>
      <c r="Q69" s="141"/>
      <c r="R69" s="126"/>
    </row>
    <row r="70" spans="1:18" ht="66" customHeight="1" x14ac:dyDescent="0.2">
      <c r="A70" s="138"/>
      <c r="B70" s="251"/>
      <c r="C70" s="251"/>
      <c r="D70" s="254"/>
      <c r="E70" s="251"/>
      <c r="F70" s="232" t="s">
        <v>77</v>
      </c>
      <c r="G70" s="170">
        <v>0</v>
      </c>
      <c r="H70" s="171"/>
      <c r="I70" s="232"/>
      <c r="J70" s="232"/>
      <c r="K70" s="232"/>
      <c r="L70" s="232"/>
      <c r="M70" s="232"/>
      <c r="N70" s="234"/>
      <c r="O70" s="232"/>
      <c r="P70" s="232"/>
      <c r="Q70" s="232"/>
      <c r="R70" s="126"/>
    </row>
    <row r="71" spans="1:18" ht="15" customHeight="1" x14ac:dyDescent="0.2">
      <c r="B71" s="260">
        <v>19</v>
      </c>
      <c r="C71" s="250">
        <v>180636</v>
      </c>
      <c r="D71" s="253">
        <v>40967</v>
      </c>
      <c r="E71" s="250" t="s">
        <v>377</v>
      </c>
      <c r="F71" s="192" t="s">
        <v>95</v>
      </c>
      <c r="G71" s="139">
        <v>0</v>
      </c>
      <c r="H71" s="140" t="s">
        <v>539</v>
      </c>
      <c r="I71" s="144" t="s">
        <v>538</v>
      </c>
      <c r="J71" s="192" t="s">
        <v>401</v>
      </c>
      <c r="K71" s="192" t="s">
        <v>401</v>
      </c>
      <c r="L71" s="192"/>
      <c r="M71" s="192"/>
      <c r="N71" s="192"/>
      <c r="O71" s="192"/>
      <c r="P71" s="192"/>
      <c r="Q71" s="141"/>
    </row>
    <row r="72" spans="1:18" ht="61.5" customHeight="1" x14ac:dyDescent="0.2">
      <c r="B72" s="251"/>
      <c r="C72" s="251"/>
      <c r="D72" s="254"/>
      <c r="E72" s="251"/>
      <c r="F72" s="232" t="s">
        <v>72</v>
      </c>
      <c r="G72" s="170">
        <v>5000</v>
      </c>
      <c r="H72" s="171"/>
      <c r="I72" s="232"/>
      <c r="J72" s="232"/>
      <c r="K72" s="232"/>
      <c r="L72" s="232"/>
      <c r="M72" s="232"/>
      <c r="N72" s="232"/>
      <c r="O72" s="232"/>
      <c r="P72" s="232"/>
      <c r="Q72" s="232"/>
    </row>
    <row r="73" spans="1:18" ht="30.75" thickBot="1" x14ac:dyDescent="0.25">
      <c r="B73" s="270"/>
      <c r="C73" s="269"/>
      <c r="D73" s="271"/>
      <c r="E73" s="269"/>
      <c r="F73" s="158" t="s">
        <v>425</v>
      </c>
      <c r="G73" s="139">
        <v>82715.61</v>
      </c>
      <c r="H73" s="140"/>
      <c r="I73" s="158"/>
      <c r="J73" s="158"/>
      <c r="K73" s="158"/>
      <c r="L73" s="158"/>
      <c r="M73" s="158"/>
      <c r="N73" s="158"/>
      <c r="O73" s="158"/>
      <c r="P73" s="158"/>
      <c r="Q73" s="141"/>
    </row>
    <row r="74" spans="1:18" ht="120" x14ac:dyDescent="0.2">
      <c r="B74" s="311">
        <v>20</v>
      </c>
      <c r="C74" s="252">
        <v>226585</v>
      </c>
      <c r="D74" s="261">
        <v>41372</v>
      </c>
      <c r="E74" s="252" t="s">
        <v>17</v>
      </c>
      <c r="F74" s="154" t="s">
        <v>95</v>
      </c>
      <c r="G74" s="117">
        <v>0</v>
      </c>
      <c r="H74" s="190" t="s">
        <v>486</v>
      </c>
      <c r="I74" s="115" t="s">
        <v>437</v>
      </c>
      <c r="J74" s="154" t="s">
        <v>401</v>
      </c>
      <c r="K74" s="154"/>
      <c r="L74" s="154"/>
      <c r="M74" s="154"/>
      <c r="N74" s="154"/>
      <c r="O74" s="154"/>
      <c r="P74" s="154"/>
      <c r="Q74" s="127"/>
    </row>
    <row r="75" spans="1:18" ht="30" x14ac:dyDescent="0.2">
      <c r="B75" s="260"/>
      <c r="C75" s="250"/>
      <c r="D75" s="253"/>
      <c r="E75" s="250"/>
      <c r="F75" s="194" t="s">
        <v>349</v>
      </c>
      <c r="G75" s="161">
        <v>0</v>
      </c>
      <c r="H75" s="160" t="s">
        <v>352</v>
      </c>
      <c r="I75" s="194"/>
      <c r="J75" s="194"/>
      <c r="K75" s="194" t="s">
        <v>401</v>
      </c>
      <c r="L75" s="194"/>
      <c r="M75" s="194"/>
      <c r="N75" s="194"/>
      <c r="O75" s="194"/>
      <c r="P75" s="194"/>
      <c r="Q75" s="162"/>
    </row>
    <row r="76" spans="1:18" ht="15" x14ac:dyDescent="0.2">
      <c r="B76" s="251"/>
      <c r="C76" s="251"/>
      <c r="D76" s="254"/>
      <c r="E76" s="251"/>
      <c r="F76" s="232" t="s">
        <v>72</v>
      </c>
      <c r="G76" s="170">
        <v>13800</v>
      </c>
      <c r="H76" s="171"/>
      <c r="I76" s="232"/>
      <c r="J76" s="232"/>
      <c r="K76" s="232"/>
      <c r="L76" s="232"/>
      <c r="M76" s="232"/>
      <c r="N76" s="232"/>
      <c r="O76" s="232"/>
      <c r="P76" s="232"/>
      <c r="Q76" s="232"/>
    </row>
    <row r="77" spans="1:18" ht="30" x14ac:dyDescent="0.2">
      <c r="B77" s="258"/>
      <c r="C77" s="250"/>
      <c r="D77" s="253"/>
      <c r="E77" s="250"/>
      <c r="F77" s="192" t="s">
        <v>425</v>
      </c>
      <c r="G77" s="139">
        <v>82715.61</v>
      </c>
      <c r="H77" s="140"/>
      <c r="I77" s="192"/>
      <c r="J77" s="192"/>
      <c r="K77" s="192"/>
      <c r="L77" s="192"/>
      <c r="M77" s="192"/>
      <c r="N77" s="192"/>
      <c r="O77" s="192"/>
      <c r="P77" s="192"/>
      <c r="Q77" s="141"/>
    </row>
    <row r="78" spans="1:18" ht="48" customHeight="1" x14ac:dyDescent="0.2">
      <c r="B78" s="251"/>
      <c r="C78" s="251"/>
      <c r="D78" s="254"/>
      <c r="E78" s="251"/>
      <c r="F78" s="232" t="s">
        <v>77</v>
      </c>
      <c r="G78" s="170">
        <v>0</v>
      </c>
      <c r="H78" s="171"/>
      <c r="I78" s="232"/>
      <c r="J78" s="232"/>
      <c r="K78" s="232"/>
      <c r="L78" s="232"/>
      <c r="M78" s="232"/>
      <c r="N78" s="232"/>
      <c r="O78" s="232"/>
      <c r="P78" s="232"/>
      <c r="Q78" s="232"/>
    </row>
    <row r="79" spans="1:18" ht="45" x14ac:dyDescent="0.2">
      <c r="B79" s="260">
        <v>21</v>
      </c>
      <c r="C79" s="250">
        <v>226585</v>
      </c>
      <c r="D79" s="253">
        <v>41372</v>
      </c>
      <c r="E79" s="250" t="s">
        <v>435</v>
      </c>
      <c r="F79" s="142" t="s">
        <v>95</v>
      </c>
      <c r="G79" s="143">
        <v>26356.75</v>
      </c>
      <c r="H79" s="144" t="s">
        <v>474</v>
      </c>
      <c r="I79" s="144" t="s">
        <v>438</v>
      </c>
      <c r="J79" s="142" t="s">
        <v>401</v>
      </c>
      <c r="K79" s="142"/>
      <c r="L79" s="142"/>
      <c r="M79" s="142"/>
      <c r="N79" s="142"/>
      <c r="O79" s="142"/>
      <c r="P79" s="142"/>
      <c r="Q79" s="146"/>
    </row>
    <row r="80" spans="1:18" ht="30" x14ac:dyDescent="0.2">
      <c r="B80" s="260"/>
      <c r="C80" s="250"/>
      <c r="D80" s="253"/>
      <c r="E80" s="250"/>
      <c r="F80" s="194" t="s">
        <v>349</v>
      </c>
      <c r="G80" s="161"/>
      <c r="H80" s="160" t="s">
        <v>352</v>
      </c>
      <c r="I80" s="194"/>
      <c r="J80" s="194"/>
      <c r="K80" s="194" t="s">
        <v>401</v>
      </c>
      <c r="L80" s="194"/>
      <c r="M80" s="194"/>
      <c r="N80" s="194"/>
      <c r="O80" s="194"/>
      <c r="P80" s="194"/>
      <c r="Q80" s="162"/>
    </row>
    <row r="81" spans="1:18" ht="41.25" customHeight="1" x14ac:dyDescent="0.2">
      <c r="B81" s="251"/>
      <c r="C81" s="251"/>
      <c r="D81" s="254"/>
      <c r="E81" s="251"/>
      <c r="F81" s="232" t="s">
        <v>72</v>
      </c>
      <c r="G81" s="170">
        <v>5000</v>
      </c>
      <c r="H81" s="171"/>
      <c r="I81" s="232"/>
      <c r="J81" s="232"/>
      <c r="K81" s="232"/>
      <c r="L81" s="232"/>
      <c r="M81" s="232"/>
      <c r="N81" s="232"/>
      <c r="O81" s="232"/>
      <c r="P81" s="232"/>
      <c r="Q81" s="232"/>
    </row>
    <row r="82" spans="1:18" ht="55.5" hidden="1" customHeight="1" x14ac:dyDescent="0.2">
      <c r="B82" s="258"/>
      <c r="C82" s="250"/>
      <c r="D82" s="253"/>
      <c r="E82" s="250"/>
      <c r="F82" s="192" t="s">
        <v>425</v>
      </c>
      <c r="G82" s="139"/>
      <c r="H82" s="140"/>
      <c r="I82" s="192"/>
      <c r="J82" s="192"/>
      <c r="K82" s="192"/>
      <c r="L82" s="192"/>
      <c r="M82" s="192"/>
      <c r="N82" s="192"/>
      <c r="O82" s="192"/>
      <c r="P82" s="192"/>
      <c r="Q82" s="141"/>
    </row>
    <row r="83" spans="1:18" ht="15" x14ac:dyDescent="0.2">
      <c r="B83" s="251"/>
      <c r="C83" s="251"/>
      <c r="D83" s="254"/>
      <c r="E83" s="251"/>
      <c r="F83" s="232" t="s">
        <v>77</v>
      </c>
      <c r="G83" s="170"/>
      <c r="H83" s="171"/>
      <c r="I83" s="232"/>
      <c r="J83" s="232"/>
      <c r="K83" s="232"/>
      <c r="L83" s="232"/>
      <c r="M83" s="232"/>
      <c r="N83" s="232"/>
      <c r="O83" s="232"/>
      <c r="P83" s="232"/>
      <c r="Q83" s="232"/>
    </row>
    <row r="84" spans="1:18" ht="195" x14ac:dyDescent="0.2">
      <c r="A84" s="138"/>
      <c r="B84" s="260">
        <v>22</v>
      </c>
      <c r="C84" s="142">
        <v>273254</v>
      </c>
      <c r="D84" s="145">
        <v>41883</v>
      </c>
      <c r="E84" s="250" t="s">
        <v>355</v>
      </c>
      <c r="F84" s="142" t="s">
        <v>95</v>
      </c>
      <c r="G84" s="143">
        <v>3768145.9199999999</v>
      </c>
      <c r="H84" s="221" t="s">
        <v>489</v>
      </c>
      <c r="I84" s="144" t="s">
        <v>540</v>
      </c>
      <c r="J84" s="142" t="s">
        <v>329</v>
      </c>
      <c r="K84" s="142"/>
      <c r="L84" s="142" t="s">
        <v>356</v>
      </c>
      <c r="M84" s="142">
        <v>240</v>
      </c>
      <c r="N84" s="142" t="s">
        <v>427</v>
      </c>
      <c r="O84" s="142"/>
      <c r="P84" s="142"/>
      <c r="Q84" s="146"/>
      <c r="R84" s="126"/>
    </row>
    <row r="85" spans="1:18" ht="60.75" thickBot="1" x14ac:dyDescent="0.25">
      <c r="A85" s="138"/>
      <c r="B85" s="318"/>
      <c r="C85" s="155"/>
      <c r="D85" s="157"/>
      <c r="E85" s="269"/>
      <c r="F85" s="155" t="s">
        <v>349</v>
      </c>
      <c r="G85" s="118">
        <v>855438.79</v>
      </c>
      <c r="H85" s="134" t="s">
        <v>488</v>
      </c>
      <c r="I85" s="155"/>
      <c r="J85" s="155"/>
      <c r="K85" s="155" t="s">
        <v>357</v>
      </c>
      <c r="L85" s="135" t="s">
        <v>358</v>
      </c>
      <c r="M85" s="155">
        <v>270</v>
      </c>
      <c r="N85" s="157" t="s">
        <v>427</v>
      </c>
      <c r="O85" s="155"/>
      <c r="P85" s="155"/>
      <c r="Q85" s="128"/>
      <c r="R85" s="126"/>
    </row>
    <row r="86" spans="1:18" ht="86.25" customHeight="1" x14ac:dyDescent="0.2">
      <c r="A86" s="129"/>
      <c r="B86" s="319">
        <v>23</v>
      </c>
      <c r="C86" s="265">
        <v>305648</v>
      </c>
      <c r="D86" s="267">
        <v>43145</v>
      </c>
      <c r="E86" s="267" t="s">
        <v>364</v>
      </c>
      <c r="F86" s="154" t="s">
        <v>95</v>
      </c>
      <c r="G86" s="117">
        <v>1000527.61</v>
      </c>
      <c r="H86" s="120" t="s">
        <v>487</v>
      </c>
      <c r="I86" s="231" t="s">
        <v>439</v>
      </c>
      <c r="J86" s="154" t="s">
        <v>329</v>
      </c>
      <c r="K86" s="154"/>
      <c r="L86" s="176">
        <v>2858650.3</v>
      </c>
      <c r="M86" s="154">
        <v>210</v>
      </c>
      <c r="N86" s="156">
        <v>43452</v>
      </c>
      <c r="O86" s="154"/>
      <c r="P86" s="154"/>
      <c r="Q86" s="127"/>
    </row>
    <row r="87" spans="1:18" ht="59.25" customHeight="1" thickBot="1" x14ac:dyDescent="0.25">
      <c r="A87" s="129"/>
      <c r="B87" s="320"/>
      <c r="C87" s="266"/>
      <c r="D87" s="268"/>
      <c r="E87" s="266"/>
      <c r="F87" s="155" t="s">
        <v>349</v>
      </c>
      <c r="G87" s="118">
        <v>100000</v>
      </c>
      <c r="H87" s="136" t="s">
        <v>421</v>
      </c>
      <c r="I87" s="155" t="s">
        <v>402</v>
      </c>
      <c r="J87" s="155"/>
      <c r="K87" s="155" t="s">
        <v>401</v>
      </c>
      <c r="L87" s="155"/>
      <c r="M87" s="155"/>
      <c r="N87" s="155"/>
      <c r="O87" s="155"/>
      <c r="P87" s="155"/>
      <c r="Q87" s="128"/>
    </row>
    <row r="88" spans="1:18" ht="93" customHeight="1" x14ac:dyDescent="0.25">
      <c r="A88" s="130"/>
      <c r="B88" s="319">
        <v>24</v>
      </c>
      <c r="C88" s="265">
        <v>305648</v>
      </c>
      <c r="D88" s="267">
        <v>43145</v>
      </c>
      <c r="E88" s="267" t="s">
        <v>365</v>
      </c>
      <c r="F88" s="154" t="s">
        <v>95</v>
      </c>
      <c r="G88" s="117">
        <v>396853.51</v>
      </c>
      <c r="H88" s="191" t="s">
        <v>490</v>
      </c>
      <c r="I88" s="274" t="s">
        <v>441</v>
      </c>
      <c r="J88" s="154" t="s">
        <v>366</v>
      </c>
      <c r="K88" s="154"/>
      <c r="L88" s="176">
        <v>566933.57999999996</v>
      </c>
      <c r="M88" s="154">
        <v>90</v>
      </c>
      <c r="N88" s="154" t="s">
        <v>429</v>
      </c>
      <c r="O88" s="154"/>
      <c r="P88" s="154"/>
      <c r="Q88" s="127"/>
    </row>
    <row r="89" spans="1:18" ht="120" customHeight="1" thickBot="1" x14ac:dyDescent="0.25">
      <c r="A89" s="131"/>
      <c r="B89" s="320"/>
      <c r="C89" s="266"/>
      <c r="D89" s="268"/>
      <c r="E89" s="266"/>
      <c r="F89" s="155" t="s">
        <v>349</v>
      </c>
      <c r="G89" s="118">
        <v>149576.32999999999</v>
      </c>
      <c r="H89" s="137" t="s">
        <v>541</v>
      </c>
      <c r="I89" s="275"/>
      <c r="J89" s="155"/>
      <c r="K89" s="155" t="s">
        <v>367</v>
      </c>
      <c r="L89" s="182">
        <v>199435.11</v>
      </c>
      <c r="M89" s="155">
        <v>120</v>
      </c>
      <c r="N89" s="155" t="s">
        <v>429</v>
      </c>
      <c r="O89" s="155"/>
      <c r="P89" s="155"/>
      <c r="Q89" s="128"/>
    </row>
    <row r="90" spans="1:18" ht="75" x14ac:dyDescent="0.2">
      <c r="B90" s="319">
        <v>25</v>
      </c>
      <c r="C90" s="265">
        <v>305648</v>
      </c>
      <c r="D90" s="267">
        <v>43145</v>
      </c>
      <c r="E90" s="267" t="s">
        <v>368</v>
      </c>
      <c r="F90" s="154" t="s">
        <v>95</v>
      </c>
      <c r="G90" s="117">
        <v>521533.6</v>
      </c>
      <c r="H90" s="191" t="s">
        <v>490</v>
      </c>
      <c r="I90" s="154" t="s">
        <v>442</v>
      </c>
      <c r="J90" s="154" t="s">
        <v>369</v>
      </c>
      <c r="K90" s="154"/>
      <c r="L90" s="176">
        <v>745047.62</v>
      </c>
      <c r="M90" s="154">
        <v>90</v>
      </c>
      <c r="N90" s="154" t="s">
        <v>430</v>
      </c>
      <c r="O90" s="154"/>
      <c r="P90" s="154"/>
      <c r="Q90" s="127"/>
    </row>
    <row r="91" spans="1:18" ht="90.75" thickBot="1" x14ac:dyDescent="0.25">
      <c r="B91" s="320"/>
      <c r="C91" s="266"/>
      <c r="D91" s="268"/>
      <c r="E91" s="266"/>
      <c r="F91" s="155" t="s">
        <v>349</v>
      </c>
      <c r="G91" s="118">
        <v>181431.75</v>
      </c>
      <c r="H91" s="137" t="s">
        <v>459</v>
      </c>
      <c r="I91" s="155" t="s">
        <v>402</v>
      </c>
      <c r="J91" s="155"/>
      <c r="K91" s="155" t="s">
        <v>370</v>
      </c>
      <c r="L91" s="182">
        <v>241908.26</v>
      </c>
      <c r="M91" s="155">
        <v>120</v>
      </c>
      <c r="N91" s="155" t="s">
        <v>430</v>
      </c>
      <c r="O91" s="155"/>
      <c r="P91" s="155"/>
      <c r="Q91" s="128"/>
    </row>
    <row r="92" spans="1:18" ht="60" x14ac:dyDescent="0.2">
      <c r="B92" s="319">
        <v>26</v>
      </c>
      <c r="C92" s="265">
        <v>305648</v>
      </c>
      <c r="D92" s="267">
        <v>43145</v>
      </c>
      <c r="E92" s="267" t="s">
        <v>371</v>
      </c>
      <c r="F92" s="154" t="s">
        <v>95</v>
      </c>
      <c r="G92" s="117">
        <v>1140396.8400000001</v>
      </c>
      <c r="H92" s="191" t="s">
        <v>491</v>
      </c>
      <c r="I92" s="154" t="s">
        <v>438</v>
      </c>
      <c r="J92" s="154" t="s">
        <v>372</v>
      </c>
      <c r="K92" s="154"/>
      <c r="L92" s="176">
        <v>1520529.12</v>
      </c>
      <c r="M92" s="154">
        <v>180</v>
      </c>
      <c r="N92" s="154" t="s">
        <v>431</v>
      </c>
      <c r="O92" s="154"/>
      <c r="P92" s="154"/>
      <c r="Q92" s="127"/>
    </row>
    <row r="93" spans="1:18" ht="45.75" thickBot="1" x14ac:dyDescent="0.25">
      <c r="B93" s="320"/>
      <c r="C93" s="266"/>
      <c r="D93" s="268"/>
      <c r="E93" s="266"/>
      <c r="F93" s="155" t="s">
        <v>349</v>
      </c>
      <c r="G93" s="118">
        <v>263513.34999999998</v>
      </c>
      <c r="H93" s="137" t="s">
        <v>373</v>
      </c>
      <c r="I93" s="155" t="s">
        <v>402</v>
      </c>
      <c r="J93" s="155"/>
      <c r="K93" s="155" t="s">
        <v>374</v>
      </c>
      <c r="L93" s="182">
        <v>351351.13</v>
      </c>
      <c r="M93" s="155">
        <v>220</v>
      </c>
      <c r="N93" s="155" t="s">
        <v>431</v>
      </c>
      <c r="O93" s="155"/>
      <c r="P93" s="155"/>
      <c r="Q93" s="128"/>
    </row>
    <row r="94" spans="1:18" ht="105.75" thickBot="1" x14ac:dyDescent="0.25">
      <c r="A94" s="138"/>
      <c r="B94" s="311">
        <v>27</v>
      </c>
      <c r="C94" s="252">
        <v>220883</v>
      </c>
      <c r="D94" s="261">
        <v>43140</v>
      </c>
      <c r="E94" s="252" t="s">
        <v>363</v>
      </c>
      <c r="F94" s="154" t="s">
        <v>95</v>
      </c>
      <c r="G94" s="117">
        <v>1582048.13</v>
      </c>
      <c r="H94" s="120" t="s">
        <v>492</v>
      </c>
      <c r="I94" s="154" t="s">
        <v>440</v>
      </c>
      <c r="J94" s="154" t="s">
        <v>458</v>
      </c>
      <c r="K94" s="154"/>
      <c r="L94" s="176">
        <v>3164096.25</v>
      </c>
      <c r="M94" s="154"/>
      <c r="N94" s="154"/>
      <c r="O94" s="154"/>
      <c r="P94" s="154"/>
      <c r="Q94" s="127"/>
      <c r="R94" s="126"/>
    </row>
    <row r="95" spans="1:18" ht="120.75" thickBot="1" x14ac:dyDescent="0.25">
      <c r="A95" s="138"/>
      <c r="B95" s="318"/>
      <c r="C95" s="269"/>
      <c r="D95" s="271"/>
      <c r="E95" s="269"/>
      <c r="F95" s="155" t="s">
        <v>349</v>
      </c>
      <c r="G95" s="118">
        <v>868440.6</v>
      </c>
      <c r="H95" s="136" t="s">
        <v>493</v>
      </c>
      <c r="I95" s="188" t="s">
        <v>440</v>
      </c>
      <c r="J95" s="155"/>
      <c r="K95" s="155"/>
      <c r="L95" s="155"/>
      <c r="M95" s="155"/>
      <c r="N95" s="155"/>
      <c r="O95" s="155"/>
      <c r="P95" s="155"/>
      <c r="Q95" s="128"/>
      <c r="R95" s="126"/>
    </row>
    <row r="96" spans="1:18" ht="165.75" thickBot="1" x14ac:dyDescent="0.25">
      <c r="B96" s="319">
        <v>28</v>
      </c>
      <c r="C96" s="265">
        <v>305648</v>
      </c>
      <c r="D96" s="267">
        <v>43145</v>
      </c>
      <c r="E96" s="267" t="s">
        <v>375</v>
      </c>
      <c r="F96" s="154" t="s">
        <v>95</v>
      </c>
      <c r="G96" s="117">
        <v>2384721.2000000002</v>
      </c>
      <c r="H96" s="120" t="s">
        <v>542</v>
      </c>
      <c r="I96" s="154" t="s">
        <v>438</v>
      </c>
      <c r="J96" s="154" t="s">
        <v>379</v>
      </c>
      <c r="K96" s="154"/>
      <c r="L96" s="176">
        <v>4041175.5</v>
      </c>
      <c r="M96" s="154">
        <v>210</v>
      </c>
      <c r="N96" s="156">
        <v>43851</v>
      </c>
      <c r="O96" s="154"/>
      <c r="P96" s="154"/>
      <c r="Q96" s="127"/>
    </row>
    <row r="97" spans="2:17" ht="45.75" thickBot="1" x14ac:dyDescent="0.25">
      <c r="B97" s="320"/>
      <c r="C97" s="266"/>
      <c r="D97" s="268"/>
      <c r="E97" s="266"/>
      <c r="F97" s="155" t="s">
        <v>349</v>
      </c>
      <c r="G97" s="118">
        <v>348221.15</v>
      </c>
      <c r="H97" s="136" t="s">
        <v>352</v>
      </c>
      <c r="I97" s="188" t="s">
        <v>438</v>
      </c>
      <c r="J97" s="155"/>
      <c r="K97" s="155" t="s">
        <v>376</v>
      </c>
      <c r="L97" s="182">
        <v>535724.84</v>
      </c>
      <c r="M97" s="155">
        <v>250</v>
      </c>
      <c r="N97" s="157">
        <v>43851</v>
      </c>
      <c r="O97" s="155"/>
      <c r="P97" s="155"/>
      <c r="Q97" s="128"/>
    </row>
    <row r="98" spans="2:17" ht="135.75" thickBot="1" x14ac:dyDescent="0.25">
      <c r="B98" s="311">
        <v>29</v>
      </c>
      <c r="C98" s="153"/>
      <c r="D98" s="148"/>
      <c r="E98" s="252" t="s">
        <v>432</v>
      </c>
      <c r="F98" s="154" t="s">
        <v>95</v>
      </c>
      <c r="G98" s="117">
        <v>2253138.9700000002</v>
      </c>
      <c r="H98" s="120" t="s">
        <v>494</v>
      </c>
      <c r="I98" s="188" t="s">
        <v>440</v>
      </c>
      <c r="J98" s="154" t="s">
        <v>460</v>
      </c>
      <c r="K98" s="154"/>
      <c r="L98" s="117">
        <v>2755947.35</v>
      </c>
      <c r="M98" s="154">
        <v>210</v>
      </c>
      <c r="N98" s="156"/>
      <c r="O98" s="154"/>
      <c r="P98" s="154"/>
      <c r="Q98" s="127"/>
    </row>
    <row r="99" spans="2:17" ht="90.75" thickBot="1" x14ac:dyDescent="0.25">
      <c r="B99" s="318"/>
      <c r="C99" s="153"/>
      <c r="D99" s="148"/>
      <c r="E99" s="269"/>
      <c r="F99" s="153" t="s">
        <v>349</v>
      </c>
      <c r="G99" s="149">
        <v>450609.43</v>
      </c>
      <c r="H99" s="151" t="s">
        <v>495</v>
      </c>
      <c r="I99" s="188" t="s">
        <v>440</v>
      </c>
      <c r="J99" s="153"/>
      <c r="K99" s="153"/>
      <c r="L99" s="149"/>
      <c r="M99" s="153"/>
      <c r="N99" s="148"/>
      <c r="O99" s="153"/>
      <c r="P99" s="153"/>
      <c r="Q99" s="150"/>
    </row>
    <row r="100" spans="2:17" ht="45.75" thickBot="1" x14ac:dyDescent="0.25">
      <c r="B100" s="311">
        <v>30</v>
      </c>
      <c r="C100" s="153"/>
      <c r="D100" s="148"/>
      <c r="E100" s="252" t="s">
        <v>433</v>
      </c>
      <c r="F100" s="154" t="s">
        <v>95</v>
      </c>
      <c r="G100" s="117">
        <v>515884.2</v>
      </c>
      <c r="H100" s="120" t="s">
        <v>401</v>
      </c>
      <c r="I100" s="154" t="s">
        <v>438</v>
      </c>
      <c r="J100" s="154"/>
      <c r="K100" s="154"/>
      <c r="L100" s="117"/>
      <c r="M100" s="154"/>
      <c r="N100" s="156"/>
      <c r="O100" s="154"/>
      <c r="P100" s="154"/>
      <c r="Q100" s="127"/>
    </row>
    <row r="101" spans="2:17" ht="15.75" thickBot="1" x14ac:dyDescent="0.25">
      <c r="B101" s="318"/>
      <c r="C101" s="153"/>
      <c r="D101" s="148"/>
      <c r="E101" s="269"/>
      <c r="F101" s="153" t="s">
        <v>349</v>
      </c>
      <c r="G101" s="149">
        <v>164015.28</v>
      </c>
      <c r="H101" s="151"/>
      <c r="I101" s="153"/>
      <c r="J101" s="153"/>
      <c r="K101" s="153"/>
      <c r="L101" s="149"/>
      <c r="M101" s="153"/>
      <c r="N101" s="148"/>
      <c r="O101" s="153"/>
      <c r="P101" s="153"/>
      <c r="Q101" s="150"/>
    </row>
    <row r="102" spans="2:17" ht="75.75" thickBot="1" x14ac:dyDescent="0.25">
      <c r="B102" s="311">
        <v>31</v>
      </c>
      <c r="C102" s="153"/>
      <c r="D102" s="148"/>
      <c r="E102" s="252" t="s">
        <v>434</v>
      </c>
      <c r="F102" s="154" t="s">
        <v>95</v>
      </c>
      <c r="G102" s="117">
        <v>401648.4</v>
      </c>
      <c r="H102" s="120" t="s">
        <v>477</v>
      </c>
      <c r="I102" s="154" t="s">
        <v>438</v>
      </c>
      <c r="J102" s="154"/>
      <c r="K102" s="154"/>
      <c r="L102" s="117"/>
      <c r="M102" s="154"/>
      <c r="N102" s="156"/>
      <c r="O102" s="154"/>
      <c r="P102" s="154"/>
      <c r="Q102" s="127"/>
    </row>
    <row r="103" spans="2:17" ht="118.5" customHeight="1" x14ac:dyDescent="0.2">
      <c r="B103" s="260"/>
      <c r="C103" s="192"/>
      <c r="D103" s="193"/>
      <c r="E103" s="250"/>
      <c r="F103" s="192" t="s">
        <v>349</v>
      </c>
      <c r="G103" s="139">
        <v>82053.66</v>
      </c>
      <c r="H103" s="202"/>
      <c r="I103" s="192"/>
      <c r="J103" s="192"/>
      <c r="K103" s="192"/>
      <c r="L103" s="139"/>
      <c r="M103" s="192"/>
      <c r="N103" s="193"/>
      <c r="O103" s="192"/>
      <c r="P103" s="192"/>
      <c r="Q103" s="141"/>
    </row>
    <row r="104" spans="2:17" ht="170.25" customHeight="1" x14ac:dyDescent="0.2">
      <c r="B104" s="232">
        <v>32</v>
      </c>
      <c r="C104" s="232"/>
      <c r="D104" s="234"/>
      <c r="E104" s="232" t="s">
        <v>28</v>
      </c>
      <c r="F104" s="232" t="s">
        <v>77</v>
      </c>
      <c r="G104" s="170">
        <v>236230</v>
      </c>
      <c r="H104" s="163" t="s">
        <v>519</v>
      </c>
      <c r="I104" s="232" t="s">
        <v>461</v>
      </c>
      <c r="J104" s="232"/>
      <c r="K104" s="232" t="s">
        <v>61</v>
      </c>
      <c r="L104" s="232" t="s">
        <v>61</v>
      </c>
      <c r="M104" s="232" t="s">
        <v>61</v>
      </c>
      <c r="N104" s="232" t="s">
        <v>61</v>
      </c>
      <c r="O104" s="232" t="s">
        <v>61</v>
      </c>
      <c r="P104" s="232" t="s">
        <v>61</v>
      </c>
      <c r="Q104" s="232" t="s">
        <v>61</v>
      </c>
    </row>
    <row r="105" spans="2:17" ht="175.5" customHeight="1" x14ac:dyDescent="0.2">
      <c r="B105" s="232">
        <v>33</v>
      </c>
      <c r="C105" s="232"/>
      <c r="D105" s="234"/>
      <c r="E105" s="232" t="s">
        <v>65</v>
      </c>
      <c r="F105" s="232" t="s">
        <v>77</v>
      </c>
      <c r="G105" s="170">
        <v>602849.88</v>
      </c>
      <c r="H105" s="169" t="s">
        <v>520</v>
      </c>
      <c r="I105" s="163" t="s">
        <v>534</v>
      </c>
      <c r="J105" s="232"/>
      <c r="K105" s="232" t="s">
        <v>61</v>
      </c>
      <c r="L105" s="232" t="s">
        <v>61</v>
      </c>
      <c r="M105" s="232" t="s">
        <v>61</v>
      </c>
      <c r="N105" s="232" t="s">
        <v>61</v>
      </c>
      <c r="O105" s="232" t="s">
        <v>61</v>
      </c>
      <c r="P105" s="232" t="s">
        <v>61</v>
      </c>
      <c r="Q105" s="232" t="s">
        <v>61</v>
      </c>
    </row>
    <row r="106" spans="2:17" ht="170.25" customHeight="1" x14ac:dyDescent="0.2">
      <c r="B106" s="232">
        <v>34</v>
      </c>
      <c r="C106" s="232"/>
      <c r="D106" s="234"/>
      <c r="E106" s="232" t="s">
        <v>380</v>
      </c>
      <c r="F106" s="232" t="s">
        <v>77</v>
      </c>
      <c r="G106" s="170">
        <v>758343</v>
      </c>
      <c r="H106" s="169" t="s">
        <v>521</v>
      </c>
      <c r="I106" s="163" t="s">
        <v>534</v>
      </c>
      <c r="J106" s="167"/>
      <c r="K106" s="232" t="s">
        <v>61</v>
      </c>
      <c r="L106" s="232" t="s">
        <v>61</v>
      </c>
      <c r="M106" s="232" t="s">
        <v>61</v>
      </c>
      <c r="N106" s="232" t="s">
        <v>61</v>
      </c>
      <c r="O106" s="232" t="s">
        <v>61</v>
      </c>
      <c r="P106" s="232" t="s">
        <v>61</v>
      </c>
      <c r="Q106" s="232" t="s">
        <v>61</v>
      </c>
    </row>
    <row r="107" spans="2:17" ht="191.25" customHeight="1" x14ac:dyDescent="0.2">
      <c r="B107" s="232">
        <v>35</v>
      </c>
      <c r="C107" s="232"/>
      <c r="D107" s="234"/>
      <c r="E107" s="232" t="s">
        <v>381</v>
      </c>
      <c r="F107" s="232" t="s">
        <v>77</v>
      </c>
      <c r="G107" s="170">
        <v>490090.86</v>
      </c>
      <c r="H107" s="169" t="s">
        <v>522</v>
      </c>
      <c r="I107" s="169" t="s">
        <v>535</v>
      </c>
      <c r="J107" s="232"/>
      <c r="K107" s="232" t="s">
        <v>61</v>
      </c>
      <c r="L107" s="232" t="s">
        <v>61</v>
      </c>
      <c r="M107" s="232" t="s">
        <v>61</v>
      </c>
      <c r="N107" s="232" t="s">
        <v>61</v>
      </c>
      <c r="O107" s="232" t="s">
        <v>61</v>
      </c>
      <c r="P107" s="232" t="s">
        <v>61</v>
      </c>
      <c r="Q107" s="232" t="s">
        <v>61</v>
      </c>
    </row>
    <row r="108" spans="2:17" x14ac:dyDescent="0.2">
      <c r="B108" s="224"/>
      <c r="C108" s="224"/>
      <c r="D108" s="224"/>
      <c r="E108" s="225"/>
      <c r="F108" s="224"/>
      <c r="G108" s="225"/>
      <c r="H108" s="224"/>
      <c r="I108" s="226"/>
      <c r="J108" s="224"/>
      <c r="K108" s="224"/>
      <c r="L108" s="224"/>
      <c r="M108" s="224"/>
      <c r="N108" s="224"/>
      <c r="O108" s="227"/>
      <c r="P108" s="227"/>
      <c r="Q108" s="227"/>
    </row>
  </sheetData>
  <autoFilter ref="A4:Q107">
    <filterColumn colId="5">
      <filters>
        <filter val="Equipamiento"/>
        <filter val="Equipamiento Hospitalario"/>
        <filter val="Obra"/>
      </filters>
    </filterColumn>
    <filterColumn colId="9" showButton="0"/>
    <filterColumn colId="10" showButton="0"/>
    <filterColumn colId="11" showButton="0"/>
    <filterColumn colId="12" showButton="0"/>
  </autoFilter>
  <mergeCells count="117">
    <mergeCell ref="E98:E99"/>
    <mergeCell ref="B98:B99"/>
    <mergeCell ref="B100:B101"/>
    <mergeCell ref="E100:E101"/>
    <mergeCell ref="B102:B103"/>
    <mergeCell ref="E102:E103"/>
    <mergeCell ref="B92:B93"/>
    <mergeCell ref="C92:C93"/>
    <mergeCell ref="D92:D93"/>
    <mergeCell ref="E92:E93"/>
    <mergeCell ref="B96:B97"/>
    <mergeCell ref="C96:C97"/>
    <mergeCell ref="D96:D97"/>
    <mergeCell ref="E96:E97"/>
    <mergeCell ref="E94:E95"/>
    <mergeCell ref="B94:B95"/>
    <mergeCell ref="C94:C95"/>
    <mergeCell ref="D94:D95"/>
    <mergeCell ref="I88:I89"/>
    <mergeCell ref="B90:B91"/>
    <mergeCell ref="C90:C91"/>
    <mergeCell ref="D90:D91"/>
    <mergeCell ref="E90:E91"/>
    <mergeCell ref="B88:B89"/>
    <mergeCell ref="C88:C89"/>
    <mergeCell ref="D88:D89"/>
    <mergeCell ref="E88:E89"/>
    <mergeCell ref="B66:B70"/>
    <mergeCell ref="B46:B49"/>
    <mergeCell ref="D55:D57"/>
    <mergeCell ref="C61:C65"/>
    <mergeCell ref="E66:E70"/>
    <mergeCell ref="C46:C49"/>
    <mergeCell ref="D46:D49"/>
    <mergeCell ref="E52:E54"/>
    <mergeCell ref="B52:B54"/>
    <mergeCell ref="D66:D70"/>
    <mergeCell ref="E55:E57"/>
    <mergeCell ref="B55:B57"/>
    <mergeCell ref="B59:B60"/>
    <mergeCell ref="C59:C60"/>
    <mergeCell ref="D59:D60"/>
    <mergeCell ref="E59:E60"/>
    <mergeCell ref="C55:C57"/>
    <mergeCell ref="B86:B87"/>
    <mergeCell ref="C86:C87"/>
    <mergeCell ref="D86:D87"/>
    <mergeCell ref="E86:E87"/>
    <mergeCell ref="B30:B34"/>
    <mergeCell ref="E61:E65"/>
    <mergeCell ref="B61:B65"/>
    <mergeCell ref="E46:E49"/>
    <mergeCell ref="E74:E78"/>
    <mergeCell ref="E84:E85"/>
    <mergeCell ref="B41:B45"/>
    <mergeCell ref="E41:E45"/>
    <mergeCell ref="E71:E73"/>
    <mergeCell ref="B71:B73"/>
    <mergeCell ref="B84:B85"/>
    <mergeCell ref="B79:B83"/>
    <mergeCell ref="E79:E83"/>
    <mergeCell ref="B74:B78"/>
    <mergeCell ref="D41:D45"/>
    <mergeCell ref="C71:C73"/>
    <mergeCell ref="D71:D73"/>
    <mergeCell ref="C74:C78"/>
    <mergeCell ref="D74:D78"/>
    <mergeCell ref="C79:C83"/>
    <mergeCell ref="D61:D65"/>
    <mergeCell ref="C66:C70"/>
    <mergeCell ref="C26:C29"/>
    <mergeCell ref="D26:D29"/>
    <mergeCell ref="C10:C13"/>
    <mergeCell ref="C6:C9"/>
    <mergeCell ref="D79:D83"/>
    <mergeCell ref="C35:C37"/>
    <mergeCell ref="D35:D37"/>
    <mergeCell ref="C41:C45"/>
    <mergeCell ref="B35:B37"/>
    <mergeCell ref="B38:B40"/>
    <mergeCell ref="C4:C5"/>
    <mergeCell ref="D6:D9"/>
    <mergeCell ref="J4:N4"/>
    <mergeCell ref="I4:I5"/>
    <mergeCell ref="G4:G5"/>
    <mergeCell ref="E4:E5"/>
    <mergeCell ref="H4:H5"/>
    <mergeCell ref="F4:F5"/>
    <mergeCell ref="C22:C25"/>
    <mergeCell ref="D22:D25"/>
    <mergeCell ref="B10:B13"/>
    <mergeCell ref="B18:B21"/>
    <mergeCell ref="E30:E34"/>
    <mergeCell ref="E35:E37"/>
    <mergeCell ref="C38:C40"/>
    <mergeCell ref="D38:D40"/>
    <mergeCell ref="E38:E40"/>
    <mergeCell ref="E50:E51"/>
    <mergeCell ref="B50:B51"/>
    <mergeCell ref="B3:G3"/>
    <mergeCell ref="B22:B25"/>
    <mergeCell ref="E22:E25"/>
    <mergeCell ref="E14:E17"/>
    <mergeCell ref="E18:E21"/>
    <mergeCell ref="E6:E9"/>
    <mergeCell ref="D10:D13"/>
    <mergeCell ref="D18:D21"/>
    <mergeCell ref="E26:E29"/>
    <mergeCell ref="B26:B29"/>
    <mergeCell ref="C18:C21"/>
    <mergeCell ref="B4:B5"/>
    <mergeCell ref="B6:B9"/>
    <mergeCell ref="B14:B17"/>
    <mergeCell ref="C14:C17"/>
    <mergeCell ref="E10:E13"/>
    <mergeCell ref="D14:D17"/>
    <mergeCell ref="D4:D5"/>
  </mergeCells>
  <phoneticPr fontId="25" type="noConversion"/>
  <printOptions horizontalCentered="1"/>
  <pageMargins left="0.19685039370078741" right="0.19685039370078741" top="0.78740157480314965" bottom="0.39370078740157483" header="0.43307086614173229" footer="0"/>
  <pageSetup paperSize="9" scale="35" fitToHeight="4" orientation="landscape" r:id="rId1"/>
  <headerFooter alignWithMargins="0"/>
  <rowBreaks count="3" manualBreakCount="3">
    <brk id="22" max="16" man="1"/>
    <brk id="52" max="16" man="1"/>
    <brk id="6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98"/>
      <c r="C2" s="298"/>
      <c r="D2" s="298"/>
      <c r="E2" s="298"/>
      <c r="F2" s="298"/>
      <c r="G2" s="298"/>
      <c r="H2" s="298"/>
      <c r="I2" s="298"/>
      <c r="J2" s="298"/>
      <c r="K2" s="298"/>
      <c r="L2" s="298"/>
    </row>
    <row r="3" spans="2:12" ht="21" customHeight="1" x14ac:dyDescent="0.2">
      <c r="B3" s="299" t="s">
        <v>282</v>
      </c>
      <c r="C3" s="299"/>
      <c r="D3" s="299"/>
      <c r="E3" s="299"/>
      <c r="F3" s="299"/>
      <c r="G3" s="299"/>
      <c r="H3" s="299"/>
      <c r="I3" s="299"/>
      <c r="J3" s="299"/>
      <c r="K3" s="299"/>
      <c r="L3" s="299"/>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00" t="s">
        <v>123</v>
      </c>
      <c r="C6" s="292">
        <v>1</v>
      </c>
      <c r="D6" s="295" t="s">
        <v>61</v>
      </c>
      <c r="E6" s="295" t="s">
        <v>61</v>
      </c>
      <c r="F6" s="284" t="s">
        <v>0</v>
      </c>
      <c r="G6" s="67" t="s">
        <v>72</v>
      </c>
      <c r="H6" s="68">
        <v>20062731.359999999</v>
      </c>
      <c r="I6" s="68">
        <v>20062731.359999999</v>
      </c>
      <c r="J6" s="69">
        <f>+H6-I6</f>
        <v>0</v>
      </c>
      <c r="K6" s="70" t="s">
        <v>52</v>
      </c>
      <c r="L6" s="71" t="s">
        <v>62</v>
      </c>
    </row>
    <row r="7" spans="2:12" ht="73.5" customHeight="1" thickBot="1" x14ac:dyDescent="0.25">
      <c r="B7" s="300"/>
      <c r="C7" s="294"/>
      <c r="D7" s="297"/>
      <c r="E7" s="297"/>
      <c r="F7" s="285"/>
      <c r="G7" s="73" t="s">
        <v>77</v>
      </c>
      <c r="H7" s="74">
        <v>37622611</v>
      </c>
      <c r="I7" s="74">
        <v>37622611</v>
      </c>
      <c r="J7" s="75">
        <f t="shared" ref="J7:J69" si="0">+H7-I7</f>
        <v>0</v>
      </c>
      <c r="K7" s="72" t="s">
        <v>96</v>
      </c>
      <c r="L7" s="76" t="s">
        <v>103</v>
      </c>
    </row>
    <row r="8" spans="2:12" ht="63" customHeight="1" thickBot="1" x14ac:dyDescent="0.25">
      <c r="B8" s="300"/>
      <c r="C8" s="77">
        <v>2</v>
      </c>
      <c r="D8" s="78" t="s">
        <v>61</v>
      </c>
      <c r="E8" s="78" t="s">
        <v>61</v>
      </c>
      <c r="F8" s="79" t="s">
        <v>1</v>
      </c>
      <c r="G8" s="79" t="s">
        <v>95</v>
      </c>
      <c r="H8" s="80">
        <v>986076</v>
      </c>
      <c r="I8" s="80">
        <v>500000</v>
      </c>
      <c r="J8" s="81">
        <f>+H8-I8</f>
        <v>486076</v>
      </c>
      <c r="K8" s="82" t="s">
        <v>97</v>
      </c>
      <c r="L8" s="83" t="s">
        <v>104</v>
      </c>
    </row>
    <row r="9" spans="2:12" ht="57.75" customHeight="1" x14ac:dyDescent="0.2">
      <c r="B9" s="300"/>
      <c r="C9" s="292">
        <v>3</v>
      </c>
      <c r="D9" s="295">
        <v>180989</v>
      </c>
      <c r="E9" s="295" t="s">
        <v>40</v>
      </c>
      <c r="F9" s="284" t="s">
        <v>7</v>
      </c>
      <c r="G9" s="67" t="s">
        <v>95</v>
      </c>
      <c r="H9" s="68">
        <v>55937.77</v>
      </c>
      <c r="I9" s="68">
        <v>55937.77</v>
      </c>
      <c r="J9" s="69">
        <f t="shared" si="0"/>
        <v>0</v>
      </c>
      <c r="K9" s="70" t="s">
        <v>97</v>
      </c>
      <c r="L9" s="71" t="s">
        <v>86</v>
      </c>
    </row>
    <row r="10" spans="2:12" ht="31.15" customHeight="1" x14ac:dyDescent="0.2">
      <c r="B10" s="300"/>
      <c r="C10" s="293"/>
      <c r="D10" s="296"/>
      <c r="E10" s="296"/>
      <c r="F10" s="279"/>
      <c r="G10" s="86" t="s">
        <v>72</v>
      </c>
      <c r="H10" s="87">
        <v>139983.38</v>
      </c>
      <c r="I10" s="87">
        <v>70834.960000000006</v>
      </c>
      <c r="J10" s="88">
        <f t="shared" si="0"/>
        <v>69148.42</v>
      </c>
      <c r="K10" s="89" t="s">
        <v>80</v>
      </c>
      <c r="L10" s="276" t="s">
        <v>105</v>
      </c>
    </row>
    <row r="11" spans="2:12" ht="31.9" customHeight="1" thickBot="1" x14ac:dyDescent="0.25">
      <c r="B11" s="300"/>
      <c r="C11" s="294"/>
      <c r="D11" s="297"/>
      <c r="E11" s="297"/>
      <c r="F11" s="285"/>
      <c r="G11" s="73" t="s">
        <v>77</v>
      </c>
      <c r="H11" s="74">
        <v>742641.03</v>
      </c>
      <c r="I11" s="74">
        <v>0</v>
      </c>
      <c r="J11" s="88">
        <f t="shared" si="0"/>
        <v>742641.03</v>
      </c>
      <c r="K11" s="72" t="s">
        <v>80</v>
      </c>
      <c r="L11" s="277"/>
    </row>
    <row r="12" spans="2:12" ht="37.9" customHeight="1" x14ac:dyDescent="0.2">
      <c r="B12" s="300"/>
      <c r="C12" s="292">
        <v>4</v>
      </c>
      <c r="D12" s="295">
        <v>181085</v>
      </c>
      <c r="E12" s="295" t="s">
        <v>40</v>
      </c>
      <c r="F12" s="284" t="s">
        <v>28</v>
      </c>
      <c r="G12" s="67" t="s">
        <v>95</v>
      </c>
      <c r="H12" s="68">
        <v>31400</v>
      </c>
      <c r="I12" s="68">
        <v>0</v>
      </c>
      <c r="J12" s="69">
        <f t="shared" si="0"/>
        <v>31400</v>
      </c>
      <c r="K12" s="70" t="s">
        <v>98</v>
      </c>
      <c r="L12" s="280" t="s">
        <v>106</v>
      </c>
    </row>
    <row r="13" spans="2:12" ht="62.25" customHeight="1" thickBot="1" x14ac:dyDescent="0.25">
      <c r="B13" s="300"/>
      <c r="C13" s="294">
        <v>3</v>
      </c>
      <c r="D13" s="297">
        <v>180989</v>
      </c>
      <c r="E13" s="297" t="s">
        <v>40</v>
      </c>
      <c r="F13" s="285"/>
      <c r="G13" s="73" t="s">
        <v>77</v>
      </c>
      <c r="H13" s="74">
        <v>5526271.46</v>
      </c>
      <c r="I13" s="74">
        <v>2210508.5840000003</v>
      </c>
      <c r="J13" s="75">
        <f t="shared" si="0"/>
        <v>3315762.8759999997</v>
      </c>
      <c r="K13" s="90" t="s">
        <v>97</v>
      </c>
      <c r="L13" s="277"/>
    </row>
    <row r="14" spans="2:12" ht="48" customHeight="1" x14ac:dyDescent="0.2">
      <c r="B14" s="300"/>
      <c r="C14" s="292">
        <v>5</v>
      </c>
      <c r="D14" s="295">
        <v>1809209</v>
      </c>
      <c r="E14" s="295" t="s">
        <v>40</v>
      </c>
      <c r="F14" s="284" t="s">
        <v>29</v>
      </c>
      <c r="G14" s="67" t="s">
        <v>95</v>
      </c>
      <c r="H14" s="68">
        <v>31400</v>
      </c>
      <c r="I14" s="68">
        <v>0</v>
      </c>
      <c r="J14" s="69">
        <f t="shared" si="0"/>
        <v>31400</v>
      </c>
      <c r="K14" s="70" t="s">
        <v>98</v>
      </c>
      <c r="L14" s="280" t="s">
        <v>106</v>
      </c>
    </row>
    <row r="15" spans="2:12" ht="63.75" customHeight="1" thickBot="1" x14ac:dyDescent="0.25">
      <c r="B15" s="300"/>
      <c r="C15" s="294">
        <v>4</v>
      </c>
      <c r="D15" s="297">
        <v>1809209</v>
      </c>
      <c r="E15" s="297" t="s">
        <v>40</v>
      </c>
      <c r="F15" s="285"/>
      <c r="G15" s="73" t="s">
        <v>77</v>
      </c>
      <c r="H15" s="74">
        <v>1204125.5</v>
      </c>
      <c r="I15" s="74">
        <v>481650.2</v>
      </c>
      <c r="J15" s="75">
        <f t="shared" si="0"/>
        <v>722475.3</v>
      </c>
      <c r="K15" s="90" t="s">
        <v>97</v>
      </c>
      <c r="L15" s="277"/>
    </row>
    <row r="16" spans="2:12" ht="41.25" customHeight="1" x14ac:dyDescent="0.2">
      <c r="B16" s="300"/>
      <c r="C16" s="292">
        <v>6</v>
      </c>
      <c r="D16" s="295">
        <v>181094</v>
      </c>
      <c r="E16" s="295" t="s">
        <v>40</v>
      </c>
      <c r="F16" s="284" t="s">
        <v>30</v>
      </c>
      <c r="G16" s="67" t="s">
        <v>95</v>
      </c>
      <c r="H16" s="68">
        <v>31700</v>
      </c>
      <c r="I16" s="68">
        <v>0</v>
      </c>
      <c r="J16" s="69">
        <f t="shared" si="0"/>
        <v>31700</v>
      </c>
      <c r="K16" s="70" t="s">
        <v>98</v>
      </c>
      <c r="L16" s="280" t="s">
        <v>106</v>
      </c>
    </row>
    <row r="17" spans="2:14" ht="60.75" customHeight="1" thickBot="1" x14ac:dyDescent="0.25">
      <c r="B17" s="300"/>
      <c r="C17" s="294">
        <v>5</v>
      </c>
      <c r="D17" s="297">
        <v>181094</v>
      </c>
      <c r="E17" s="297" t="s">
        <v>40</v>
      </c>
      <c r="F17" s="285" t="s">
        <v>4</v>
      </c>
      <c r="G17" s="73" t="s">
        <v>77</v>
      </c>
      <c r="H17" s="74">
        <v>1342750</v>
      </c>
      <c r="I17" s="74">
        <v>537100</v>
      </c>
      <c r="J17" s="75">
        <f t="shared" si="0"/>
        <v>805650</v>
      </c>
      <c r="K17" s="90" t="s">
        <v>97</v>
      </c>
      <c r="L17" s="277"/>
    </row>
    <row r="18" spans="2:14" ht="63.6" customHeight="1" thickBot="1" x14ac:dyDescent="0.25">
      <c r="B18" s="300"/>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00"/>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00"/>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00"/>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00"/>
      <c r="C22" s="292">
        <v>11</v>
      </c>
      <c r="D22" s="295">
        <v>269832</v>
      </c>
      <c r="E22" s="295" t="s">
        <v>49</v>
      </c>
      <c r="F22" s="284" t="s">
        <v>11</v>
      </c>
      <c r="G22" s="67" t="s">
        <v>72</v>
      </c>
      <c r="H22" s="68">
        <v>1330082.0900000001</v>
      </c>
      <c r="I22" s="301">
        <v>1510047.5</v>
      </c>
      <c r="J22" s="308">
        <f>+H22+H23-I22</f>
        <v>2161436.9400000004</v>
      </c>
      <c r="K22" s="306" t="s">
        <v>100</v>
      </c>
      <c r="L22" s="304" t="s">
        <v>278</v>
      </c>
      <c r="N22">
        <f>+H22*0.4</f>
        <v>532032.83600000001</v>
      </c>
    </row>
    <row r="23" spans="2:14" ht="45.6" customHeight="1" thickBot="1" x14ac:dyDescent="0.25">
      <c r="B23" s="300"/>
      <c r="C23" s="294"/>
      <c r="D23" s="297"/>
      <c r="E23" s="297"/>
      <c r="F23" s="285"/>
      <c r="G23" s="73" t="s">
        <v>77</v>
      </c>
      <c r="H23" s="74">
        <v>2341402.35</v>
      </c>
      <c r="I23" s="303"/>
      <c r="J23" s="309"/>
      <c r="K23" s="307"/>
      <c r="L23" s="305"/>
      <c r="N23" s="27">
        <f>+I22-N22</f>
        <v>978014.66399999999</v>
      </c>
    </row>
    <row r="24" spans="2:14" ht="30.6" customHeight="1" x14ac:dyDescent="0.2">
      <c r="B24" s="300"/>
      <c r="C24" s="292">
        <v>12</v>
      </c>
      <c r="D24" s="295">
        <v>274698</v>
      </c>
      <c r="E24" s="295" t="s">
        <v>83</v>
      </c>
      <c r="F24" s="284" t="s">
        <v>51</v>
      </c>
      <c r="G24" s="67" t="s">
        <v>95</v>
      </c>
      <c r="H24" s="68">
        <v>30962</v>
      </c>
      <c r="I24" s="68">
        <v>0</v>
      </c>
      <c r="J24" s="69">
        <f t="shared" si="0"/>
        <v>30962</v>
      </c>
      <c r="K24" s="70" t="s">
        <v>88</v>
      </c>
      <c r="L24" s="280" t="s">
        <v>275</v>
      </c>
    </row>
    <row r="25" spans="2:14" ht="42.6" customHeight="1" x14ac:dyDescent="0.2">
      <c r="B25" s="300"/>
      <c r="C25" s="293"/>
      <c r="D25" s="296"/>
      <c r="E25" s="296"/>
      <c r="F25" s="279"/>
      <c r="G25" s="86" t="s">
        <v>72</v>
      </c>
      <c r="H25" s="87">
        <v>911156.6</v>
      </c>
      <c r="I25" s="87">
        <v>1680000</v>
      </c>
      <c r="J25" s="91">
        <f t="shared" si="0"/>
        <v>-768843.4</v>
      </c>
      <c r="K25" s="89" t="s">
        <v>101</v>
      </c>
      <c r="L25" s="276"/>
    </row>
    <row r="26" spans="2:14" ht="36.6" customHeight="1" thickBot="1" x14ac:dyDescent="0.25">
      <c r="B26" s="300"/>
      <c r="C26" s="294"/>
      <c r="D26" s="297"/>
      <c r="E26" s="297"/>
      <c r="F26" s="285"/>
      <c r="G26" s="73" t="s">
        <v>77</v>
      </c>
      <c r="H26" s="74">
        <v>8375698</v>
      </c>
      <c r="I26" s="74">
        <v>5220000</v>
      </c>
      <c r="J26" s="75">
        <f t="shared" si="0"/>
        <v>3155698</v>
      </c>
      <c r="K26" s="72" t="s">
        <v>26</v>
      </c>
      <c r="L26" s="277"/>
    </row>
    <row r="27" spans="2:14" ht="71.25" customHeight="1" thickBot="1" x14ac:dyDescent="0.25">
      <c r="B27" s="300"/>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00"/>
      <c r="C28" s="292">
        <v>14</v>
      </c>
      <c r="D28" s="295">
        <v>273254</v>
      </c>
      <c r="E28" s="295" t="s">
        <v>82</v>
      </c>
      <c r="F28" s="284" t="s">
        <v>56</v>
      </c>
      <c r="G28" s="67" t="s">
        <v>95</v>
      </c>
      <c r="H28" s="68">
        <v>84530</v>
      </c>
      <c r="I28" s="68">
        <v>84530</v>
      </c>
      <c r="J28" s="69">
        <f t="shared" si="0"/>
        <v>0</v>
      </c>
      <c r="K28" s="70" t="s">
        <v>101</v>
      </c>
      <c r="L28" s="71" t="s">
        <v>91</v>
      </c>
    </row>
    <row r="29" spans="2:14" ht="30" customHeight="1" x14ac:dyDescent="0.2">
      <c r="B29" s="300"/>
      <c r="C29" s="293"/>
      <c r="D29" s="296"/>
      <c r="E29" s="296"/>
      <c r="F29" s="279"/>
      <c r="G29" s="86" t="s">
        <v>72</v>
      </c>
      <c r="H29" s="87">
        <v>138122</v>
      </c>
      <c r="I29" s="87">
        <v>0</v>
      </c>
      <c r="J29" s="88">
        <f t="shared" si="0"/>
        <v>138122</v>
      </c>
      <c r="K29" s="89" t="s">
        <v>80</v>
      </c>
      <c r="L29" s="276" t="s">
        <v>271</v>
      </c>
    </row>
    <row r="30" spans="2:14" ht="27" customHeight="1" thickBot="1" x14ac:dyDescent="0.25">
      <c r="B30" s="300"/>
      <c r="C30" s="294"/>
      <c r="D30" s="297"/>
      <c r="E30" s="297"/>
      <c r="F30" s="285"/>
      <c r="G30" s="73" t="s">
        <v>77</v>
      </c>
      <c r="H30" s="74">
        <v>887354</v>
      </c>
      <c r="I30" s="74">
        <v>0</v>
      </c>
      <c r="J30" s="75">
        <f t="shared" si="0"/>
        <v>887354</v>
      </c>
      <c r="K30" s="72" t="s">
        <v>80</v>
      </c>
      <c r="L30" s="277"/>
    </row>
    <row r="31" spans="2:14" ht="51" customHeight="1" thickBot="1" x14ac:dyDescent="0.25">
      <c r="B31" s="300"/>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00"/>
      <c r="C32" s="292">
        <v>16</v>
      </c>
      <c r="D32" s="295">
        <v>292317</v>
      </c>
      <c r="E32" s="295" t="s">
        <v>85</v>
      </c>
      <c r="F32" s="284" t="s">
        <v>60</v>
      </c>
      <c r="G32" s="67" t="s">
        <v>95</v>
      </c>
      <c r="H32" s="68">
        <v>229564</v>
      </c>
      <c r="I32" s="301">
        <v>22000000</v>
      </c>
      <c r="J32" s="289">
        <f>+H32+H33+H34-I32</f>
        <v>-4000000</v>
      </c>
      <c r="K32" s="281" t="s">
        <v>26</v>
      </c>
      <c r="L32" s="280" t="s">
        <v>276</v>
      </c>
    </row>
    <row r="33" spans="2:12" ht="30.6" customHeight="1" x14ac:dyDescent="0.2">
      <c r="B33" s="300"/>
      <c r="C33" s="293"/>
      <c r="D33" s="296"/>
      <c r="E33" s="296"/>
      <c r="F33" s="279"/>
      <c r="G33" s="86" t="s">
        <v>72</v>
      </c>
      <c r="H33" s="87">
        <v>7059782</v>
      </c>
      <c r="I33" s="302"/>
      <c r="J33" s="290"/>
      <c r="K33" s="282"/>
      <c r="L33" s="276"/>
    </row>
    <row r="34" spans="2:12" ht="25.15" customHeight="1" thickBot="1" x14ac:dyDescent="0.25">
      <c r="B34" s="300"/>
      <c r="C34" s="294"/>
      <c r="D34" s="297"/>
      <c r="E34" s="297"/>
      <c r="F34" s="285"/>
      <c r="G34" s="73" t="s">
        <v>77</v>
      </c>
      <c r="H34" s="74">
        <v>10710654</v>
      </c>
      <c r="I34" s="303"/>
      <c r="J34" s="291"/>
      <c r="K34" s="283"/>
      <c r="L34" s="277"/>
    </row>
    <row r="35" spans="2:12" ht="66" customHeight="1" thickBot="1" x14ac:dyDescent="0.25">
      <c r="B35" s="300"/>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00"/>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86" t="s">
        <v>124</v>
      </c>
      <c r="C37" s="292">
        <v>1</v>
      </c>
      <c r="D37" s="295"/>
      <c r="E37" s="295"/>
      <c r="F37" s="284" t="s">
        <v>3</v>
      </c>
      <c r="G37" s="67" t="s">
        <v>95</v>
      </c>
      <c r="H37" s="93">
        <v>16923.28</v>
      </c>
      <c r="I37" s="93">
        <v>0</v>
      </c>
      <c r="J37" s="69">
        <f t="shared" si="0"/>
        <v>16923.28</v>
      </c>
      <c r="K37" s="70" t="s">
        <v>79</v>
      </c>
      <c r="L37" s="280" t="s">
        <v>110</v>
      </c>
    </row>
    <row r="38" spans="2:12" ht="31.15" customHeight="1" thickBot="1" x14ac:dyDescent="0.25">
      <c r="B38" s="286"/>
      <c r="C38" s="294"/>
      <c r="D38" s="297"/>
      <c r="E38" s="297"/>
      <c r="F38" s="285"/>
      <c r="G38" s="73" t="s">
        <v>72</v>
      </c>
      <c r="H38" s="94">
        <v>293806.98</v>
      </c>
      <c r="I38" s="94">
        <v>493595.73</v>
      </c>
      <c r="J38" s="95">
        <f t="shared" si="0"/>
        <v>-199788.75</v>
      </c>
      <c r="K38" s="90" t="s">
        <v>52</v>
      </c>
      <c r="L38" s="277"/>
    </row>
    <row r="39" spans="2:12" ht="36.6" customHeight="1" x14ac:dyDescent="0.2">
      <c r="B39" s="286"/>
      <c r="C39" s="292">
        <v>2</v>
      </c>
      <c r="D39" s="295">
        <v>274896</v>
      </c>
      <c r="E39" s="295" t="s">
        <v>44</v>
      </c>
      <c r="F39" s="284" t="s">
        <v>13</v>
      </c>
      <c r="G39" s="67" t="s">
        <v>95</v>
      </c>
      <c r="H39" s="68">
        <v>33404.28</v>
      </c>
      <c r="I39" s="68">
        <v>60000</v>
      </c>
      <c r="J39" s="96">
        <f t="shared" si="0"/>
        <v>-26595.72</v>
      </c>
      <c r="K39" s="70" t="s">
        <v>52</v>
      </c>
      <c r="L39" s="71" t="s">
        <v>268</v>
      </c>
    </row>
    <row r="40" spans="2:12" ht="33" customHeight="1" x14ac:dyDescent="0.2">
      <c r="B40" s="286"/>
      <c r="C40" s="293"/>
      <c r="D40" s="296"/>
      <c r="E40" s="296"/>
      <c r="F40" s="279"/>
      <c r="G40" s="86" t="s">
        <v>72</v>
      </c>
      <c r="H40" s="87">
        <v>162899.29</v>
      </c>
      <c r="I40" s="87">
        <v>85735.06</v>
      </c>
      <c r="J40" s="88">
        <f t="shared" si="0"/>
        <v>77164.23000000001</v>
      </c>
      <c r="K40" s="89" t="s">
        <v>80</v>
      </c>
      <c r="L40" s="276" t="s">
        <v>105</v>
      </c>
    </row>
    <row r="41" spans="2:12" ht="30" customHeight="1" thickBot="1" x14ac:dyDescent="0.25">
      <c r="B41" s="286"/>
      <c r="C41" s="294"/>
      <c r="D41" s="297"/>
      <c r="E41" s="297"/>
      <c r="F41" s="285"/>
      <c r="G41" s="73" t="s">
        <v>77</v>
      </c>
      <c r="H41" s="74">
        <v>45122.55</v>
      </c>
      <c r="I41" s="74">
        <v>30081.7</v>
      </c>
      <c r="J41" s="75">
        <f t="shared" si="0"/>
        <v>15040.850000000002</v>
      </c>
      <c r="K41" s="72" t="s">
        <v>80</v>
      </c>
      <c r="L41" s="277"/>
    </row>
    <row r="42" spans="2:12" ht="46.15" customHeight="1" thickBot="1" x14ac:dyDescent="0.25">
      <c r="B42" s="286"/>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86"/>
      <c r="C43" s="292">
        <v>4</v>
      </c>
      <c r="D43" s="295">
        <v>180675</v>
      </c>
      <c r="E43" s="295" t="s">
        <v>35</v>
      </c>
      <c r="F43" s="284" t="s">
        <v>14</v>
      </c>
      <c r="G43" s="67" t="s">
        <v>95</v>
      </c>
      <c r="H43" s="68">
        <v>0</v>
      </c>
      <c r="I43" s="68">
        <v>80000</v>
      </c>
      <c r="J43" s="96">
        <f t="shared" si="0"/>
        <v>-80000</v>
      </c>
      <c r="K43" s="70" t="s">
        <v>101</v>
      </c>
      <c r="L43" s="71" t="s">
        <v>111</v>
      </c>
    </row>
    <row r="44" spans="2:12" ht="30.6" customHeight="1" x14ac:dyDescent="0.2">
      <c r="B44" s="286"/>
      <c r="C44" s="293"/>
      <c r="D44" s="296"/>
      <c r="E44" s="296"/>
      <c r="F44" s="279"/>
      <c r="G44" s="86" t="s">
        <v>72</v>
      </c>
      <c r="H44" s="87">
        <v>752839</v>
      </c>
      <c r="I44" s="87">
        <v>150567.79999999999</v>
      </c>
      <c r="J44" s="88">
        <f t="shared" si="0"/>
        <v>602271.19999999995</v>
      </c>
      <c r="K44" s="89" t="s">
        <v>80</v>
      </c>
      <c r="L44" s="276" t="s">
        <v>105</v>
      </c>
    </row>
    <row r="45" spans="2:12" ht="27" customHeight="1" thickBot="1" x14ac:dyDescent="0.25">
      <c r="B45" s="286"/>
      <c r="C45" s="294"/>
      <c r="D45" s="297"/>
      <c r="E45" s="297"/>
      <c r="F45" s="285"/>
      <c r="G45" s="73" t="s">
        <v>77</v>
      </c>
      <c r="H45" s="74">
        <v>259931</v>
      </c>
      <c r="I45" s="74">
        <v>51986.2</v>
      </c>
      <c r="J45" s="75">
        <f t="shared" si="0"/>
        <v>207944.8</v>
      </c>
      <c r="K45" s="72" t="s">
        <v>80</v>
      </c>
      <c r="L45" s="277"/>
    </row>
    <row r="46" spans="2:12" ht="40.5" customHeight="1" x14ac:dyDescent="0.2">
      <c r="B46" s="286"/>
      <c r="C46" s="292">
        <v>5</v>
      </c>
      <c r="D46" s="295">
        <v>180636</v>
      </c>
      <c r="E46" s="295" t="s">
        <v>68</v>
      </c>
      <c r="F46" s="284" t="s">
        <v>59</v>
      </c>
      <c r="G46" s="67" t="s">
        <v>95</v>
      </c>
      <c r="H46" s="68">
        <v>0</v>
      </c>
      <c r="I46" s="68">
        <v>20000</v>
      </c>
      <c r="J46" s="96">
        <f t="shared" si="0"/>
        <v>-20000</v>
      </c>
      <c r="K46" s="70" t="s">
        <v>26</v>
      </c>
      <c r="L46" s="71" t="s">
        <v>112</v>
      </c>
    </row>
    <row r="47" spans="2:12" ht="29.45" customHeight="1" x14ac:dyDescent="0.2">
      <c r="B47" s="286"/>
      <c r="C47" s="293"/>
      <c r="D47" s="296"/>
      <c r="E47" s="296"/>
      <c r="F47" s="279"/>
      <c r="G47" s="86" t="s">
        <v>72</v>
      </c>
      <c r="H47" s="87">
        <v>565261.09</v>
      </c>
      <c r="I47" s="87">
        <v>113052.21799999999</v>
      </c>
      <c r="J47" s="88">
        <f t="shared" si="0"/>
        <v>452208.87199999997</v>
      </c>
      <c r="K47" s="89" t="s">
        <v>80</v>
      </c>
      <c r="L47" s="276" t="s">
        <v>105</v>
      </c>
    </row>
    <row r="48" spans="2:12" ht="33" customHeight="1" thickBot="1" x14ac:dyDescent="0.25">
      <c r="B48" s="286"/>
      <c r="C48" s="294"/>
      <c r="D48" s="297"/>
      <c r="E48" s="297"/>
      <c r="F48" s="285"/>
      <c r="G48" s="73" t="s">
        <v>77</v>
      </c>
      <c r="H48" s="74">
        <v>408170</v>
      </c>
      <c r="I48" s="74">
        <v>81634</v>
      </c>
      <c r="J48" s="75">
        <f t="shared" si="0"/>
        <v>326536</v>
      </c>
      <c r="K48" s="72" t="s">
        <v>80</v>
      </c>
      <c r="L48" s="277"/>
    </row>
    <row r="49" spans="2:12" ht="25.9" customHeight="1" x14ac:dyDescent="0.2">
      <c r="B49" s="286"/>
      <c r="C49" s="292">
        <v>6</v>
      </c>
      <c r="D49" s="295">
        <v>182387</v>
      </c>
      <c r="E49" s="295" t="s">
        <v>34</v>
      </c>
      <c r="F49" s="284" t="s">
        <v>24</v>
      </c>
      <c r="G49" s="67" t="s">
        <v>72</v>
      </c>
      <c r="H49" s="93">
        <v>609383.4</v>
      </c>
      <c r="I49" s="93">
        <v>304691.7</v>
      </c>
      <c r="J49" s="69">
        <f t="shared" si="0"/>
        <v>304691.7</v>
      </c>
      <c r="K49" s="70" t="s">
        <v>26</v>
      </c>
      <c r="L49" s="280" t="s">
        <v>269</v>
      </c>
    </row>
    <row r="50" spans="2:12" ht="24.6" customHeight="1" thickBot="1" x14ac:dyDescent="0.25">
      <c r="B50" s="286"/>
      <c r="C50" s="294"/>
      <c r="D50" s="297"/>
      <c r="E50" s="297"/>
      <c r="F50" s="285"/>
      <c r="G50" s="73" t="s">
        <v>77</v>
      </c>
      <c r="H50" s="94">
        <v>355505</v>
      </c>
      <c r="I50" s="74">
        <v>177152.5</v>
      </c>
      <c r="J50" s="75">
        <f t="shared" si="0"/>
        <v>178352.5</v>
      </c>
      <c r="K50" s="90" t="s">
        <v>26</v>
      </c>
      <c r="L50" s="277"/>
    </row>
    <row r="51" spans="2:12" ht="58.9" customHeight="1" x14ac:dyDescent="0.2">
      <c r="B51" s="286"/>
      <c r="C51" s="292">
        <v>7</v>
      </c>
      <c r="D51" s="295">
        <v>206674</v>
      </c>
      <c r="E51" s="295" t="s">
        <v>36</v>
      </c>
      <c r="F51" s="284" t="s">
        <v>33</v>
      </c>
      <c r="G51" s="67" t="s">
        <v>95</v>
      </c>
      <c r="H51" s="68">
        <v>0</v>
      </c>
      <c r="I51" s="68">
        <v>0</v>
      </c>
      <c r="J51" s="69">
        <f t="shared" si="0"/>
        <v>0</v>
      </c>
      <c r="K51" s="70" t="s">
        <v>52</v>
      </c>
      <c r="L51" s="71" t="s">
        <v>270</v>
      </c>
    </row>
    <row r="52" spans="2:12" ht="26.45" customHeight="1" x14ac:dyDescent="0.2">
      <c r="B52" s="286"/>
      <c r="C52" s="293"/>
      <c r="D52" s="296"/>
      <c r="E52" s="296"/>
      <c r="F52" s="279"/>
      <c r="G52" s="86" t="s">
        <v>72</v>
      </c>
      <c r="H52" s="87">
        <v>871085.88</v>
      </c>
      <c r="I52" s="87">
        <v>0</v>
      </c>
      <c r="J52" s="88">
        <f t="shared" si="0"/>
        <v>871085.88</v>
      </c>
      <c r="K52" s="89" t="s">
        <v>80</v>
      </c>
      <c r="L52" s="276" t="s">
        <v>271</v>
      </c>
    </row>
    <row r="53" spans="2:12" ht="27" customHeight="1" thickBot="1" x14ac:dyDescent="0.25">
      <c r="B53" s="286"/>
      <c r="C53" s="294"/>
      <c r="D53" s="297"/>
      <c r="E53" s="297"/>
      <c r="F53" s="285"/>
      <c r="G53" s="73" t="s">
        <v>77</v>
      </c>
      <c r="H53" s="74">
        <v>233817.3</v>
      </c>
      <c r="I53" s="74">
        <v>0</v>
      </c>
      <c r="J53" s="75">
        <f t="shared" si="0"/>
        <v>233817.3</v>
      </c>
      <c r="K53" s="72" t="s">
        <v>80</v>
      </c>
      <c r="L53" s="277"/>
    </row>
    <row r="54" spans="2:12" ht="35.450000000000003" customHeight="1" x14ac:dyDescent="0.2">
      <c r="B54" s="286"/>
      <c r="C54" s="292">
        <v>8</v>
      </c>
      <c r="D54" s="295">
        <v>214353</v>
      </c>
      <c r="E54" s="295" t="s">
        <v>39</v>
      </c>
      <c r="F54" s="284" t="s">
        <v>16</v>
      </c>
      <c r="G54" s="67" t="s">
        <v>95</v>
      </c>
      <c r="H54" s="68">
        <v>14712.3</v>
      </c>
      <c r="I54" s="68">
        <v>70000</v>
      </c>
      <c r="J54" s="96">
        <f t="shared" si="0"/>
        <v>-55287.7</v>
      </c>
      <c r="K54" s="70" t="s">
        <v>52</v>
      </c>
      <c r="L54" s="71" t="s">
        <v>87</v>
      </c>
    </row>
    <row r="55" spans="2:12" ht="31.15" customHeight="1" x14ac:dyDescent="0.2">
      <c r="B55" s="286"/>
      <c r="C55" s="293"/>
      <c r="D55" s="296"/>
      <c r="E55" s="296"/>
      <c r="F55" s="279"/>
      <c r="G55" s="86" t="s">
        <v>72</v>
      </c>
      <c r="H55" s="87">
        <v>450124</v>
      </c>
      <c r="I55" s="87">
        <v>0</v>
      </c>
      <c r="J55" s="88">
        <f t="shared" si="0"/>
        <v>450124</v>
      </c>
      <c r="K55" s="89" t="s">
        <v>80</v>
      </c>
      <c r="L55" s="276" t="s">
        <v>271</v>
      </c>
    </row>
    <row r="56" spans="2:12" ht="33.6" customHeight="1" thickBot="1" x14ac:dyDescent="0.25">
      <c r="B56" s="286"/>
      <c r="C56" s="294"/>
      <c r="D56" s="297"/>
      <c r="E56" s="297"/>
      <c r="F56" s="285"/>
      <c r="G56" s="73" t="s">
        <v>77</v>
      </c>
      <c r="H56" s="74">
        <v>176863.5</v>
      </c>
      <c r="I56" s="74">
        <v>0</v>
      </c>
      <c r="J56" s="88">
        <f t="shared" si="0"/>
        <v>176863.5</v>
      </c>
      <c r="K56" s="72" t="s">
        <v>80</v>
      </c>
      <c r="L56" s="277"/>
    </row>
    <row r="57" spans="2:12" ht="53.25" customHeight="1" x14ac:dyDescent="0.2">
      <c r="B57" s="286"/>
      <c r="C57" s="292">
        <v>9</v>
      </c>
      <c r="D57" s="295">
        <v>214671</v>
      </c>
      <c r="E57" s="295" t="s">
        <v>38</v>
      </c>
      <c r="F57" s="284" t="s">
        <v>15</v>
      </c>
      <c r="G57" s="67" t="s">
        <v>95</v>
      </c>
      <c r="H57" s="68">
        <v>0</v>
      </c>
      <c r="I57" s="68">
        <v>0</v>
      </c>
      <c r="J57" s="69">
        <f t="shared" si="0"/>
        <v>0</v>
      </c>
      <c r="K57" s="70" t="s">
        <v>52</v>
      </c>
      <c r="L57" s="71" t="s">
        <v>272</v>
      </c>
    </row>
    <row r="58" spans="2:12" ht="30.6" customHeight="1" x14ac:dyDescent="0.2">
      <c r="B58" s="286"/>
      <c r="C58" s="293"/>
      <c r="D58" s="296"/>
      <c r="E58" s="296"/>
      <c r="F58" s="279"/>
      <c r="G58" s="86" t="s">
        <v>72</v>
      </c>
      <c r="H58" s="87">
        <v>981340.33</v>
      </c>
      <c r="I58" s="87">
        <v>196268.06599999999</v>
      </c>
      <c r="J58" s="88">
        <f t="shared" si="0"/>
        <v>785072.26399999997</v>
      </c>
      <c r="K58" s="89" t="s">
        <v>80</v>
      </c>
      <c r="L58" s="276" t="s">
        <v>105</v>
      </c>
    </row>
    <row r="59" spans="2:12" ht="31.9" customHeight="1" thickBot="1" x14ac:dyDescent="0.25">
      <c r="B59" s="286"/>
      <c r="C59" s="294"/>
      <c r="D59" s="297"/>
      <c r="E59" s="297"/>
      <c r="F59" s="285"/>
      <c r="G59" s="73" t="s">
        <v>77</v>
      </c>
      <c r="H59" s="74">
        <v>47901.16</v>
      </c>
      <c r="I59" s="74">
        <v>9580.2320000000018</v>
      </c>
      <c r="J59" s="75">
        <f t="shared" si="0"/>
        <v>38320.928</v>
      </c>
      <c r="K59" s="72" t="s">
        <v>80</v>
      </c>
      <c r="L59" s="277"/>
    </row>
    <row r="60" spans="2:12" ht="45.6" customHeight="1" x14ac:dyDescent="0.2">
      <c r="B60" s="286"/>
      <c r="C60" s="292">
        <v>10</v>
      </c>
      <c r="D60" s="295">
        <v>216096</v>
      </c>
      <c r="E60" s="295" t="s">
        <v>37</v>
      </c>
      <c r="F60" s="284" t="s">
        <v>27</v>
      </c>
      <c r="G60" s="67" t="s">
        <v>95</v>
      </c>
      <c r="H60" s="68">
        <v>0</v>
      </c>
      <c r="I60" s="68">
        <v>65213.88</v>
      </c>
      <c r="J60" s="96">
        <f t="shared" si="0"/>
        <v>-65213.88</v>
      </c>
      <c r="K60" s="70" t="s">
        <v>79</v>
      </c>
      <c r="L60" s="71" t="s">
        <v>89</v>
      </c>
    </row>
    <row r="61" spans="2:12" ht="30.6" customHeight="1" x14ac:dyDescent="0.2">
      <c r="B61" s="286"/>
      <c r="C61" s="293"/>
      <c r="D61" s="296"/>
      <c r="E61" s="296"/>
      <c r="F61" s="279"/>
      <c r="G61" s="86" t="s">
        <v>72</v>
      </c>
      <c r="H61" s="87">
        <v>692781.71</v>
      </c>
      <c r="I61" s="87">
        <v>138556.342</v>
      </c>
      <c r="J61" s="88">
        <f t="shared" si="0"/>
        <v>554225.36800000002</v>
      </c>
      <c r="K61" s="89" t="s">
        <v>80</v>
      </c>
      <c r="L61" s="276" t="s">
        <v>113</v>
      </c>
    </row>
    <row r="62" spans="2:12" ht="31.15" customHeight="1" thickBot="1" x14ac:dyDescent="0.25">
      <c r="B62" s="286"/>
      <c r="C62" s="294"/>
      <c r="D62" s="297"/>
      <c r="E62" s="297"/>
      <c r="F62" s="285"/>
      <c r="G62" s="73" t="s">
        <v>77</v>
      </c>
      <c r="H62" s="74">
        <v>243577.8</v>
      </c>
      <c r="I62" s="74">
        <v>48715.56</v>
      </c>
      <c r="J62" s="75">
        <f t="shared" si="0"/>
        <v>194862.24</v>
      </c>
      <c r="K62" s="72" t="s">
        <v>80</v>
      </c>
      <c r="L62" s="277"/>
    </row>
    <row r="63" spans="2:12" ht="41.45" customHeight="1" x14ac:dyDescent="0.2">
      <c r="B63" s="286"/>
      <c r="C63" s="292">
        <v>11</v>
      </c>
      <c r="D63" s="295">
        <v>226585</v>
      </c>
      <c r="E63" s="295" t="s">
        <v>43</v>
      </c>
      <c r="F63" s="284" t="s">
        <v>17</v>
      </c>
      <c r="G63" s="67" t="s">
        <v>95</v>
      </c>
      <c r="H63" s="68">
        <v>19541.52</v>
      </c>
      <c r="I63" s="68">
        <v>70000</v>
      </c>
      <c r="J63" s="96">
        <f t="shared" si="0"/>
        <v>-50458.479999999996</v>
      </c>
      <c r="K63" s="70" t="s">
        <v>101</v>
      </c>
      <c r="L63" s="71" t="s">
        <v>114</v>
      </c>
    </row>
    <row r="64" spans="2:12" ht="28.15" customHeight="1" x14ac:dyDescent="0.2">
      <c r="B64" s="286"/>
      <c r="C64" s="293"/>
      <c r="D64" s="296"/>
      <c r="E64" s="296"/>
      <c r="F64" s="279"/>
      <c r="G64" s="86" t="s">
        <v>72</v>
      </c>
      <c r="H64" s="87">
        <v>745563.05</v>
      </c>
      <c r="I64" s="87">
        <v>0</v>
      </c>
      <c r="J64" s="88">
        <f t="shared" si="0"/>
        <v>745563.05</v>
      </c>
      <c r="K64" s="89" t="s">
        <v>80</v>
      </c>
      <c r="L64" s="276" t="s">
        <v>271</v>
      </c>
    </row>
    <row r="65" spans="2:12" ht="33.6" customHeight="1" thickBot="1" x14ac:dyDescent="0.25">
      <c r="B65" s="286"/>
      <c r="C65" s="294"/>
      <c r="D65" s="297"/>
      <c r="E65" s="297"/>
      <c r="F65" s="285"/>
      <c r="G65" s="73" t="s">
        <v>77</v>
      </c>
      <c r="H65" s="74">
        <v>21992.36</v>
      </c>
      <c r="I65" s="74">
        <v>0</v>
      </c>
      <c r="J65" s="75">
        <f t="shared" si="0"/>
        <v>21992.36</v>
      </c>
      <c r="K65" s="72" t="s">
        <v>80</v>
      </c>
      <c r="L65" s="277"/>
    </row>
    <row r="66" spans="2:12" ht="67.5" customHeight="1" thickBot="1" x14ac:dyDescent="0.25">
      <c r="B66" s="286"/>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86"/>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86"/>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87"/>
      <c r="C69" s="288"/>
      <c r="D69" s="288"/>
      <c r="E69" s="288"/>
      <c r="F69" s="278" t="s">
        <v>21</v>
      </c>
      <c r="G69" s="99" t="s">
        <v>95</v>
      </c>
      <c r="H69" s="100">
        <v>90000</v>
      </c>
      <c r="I69" s="100">
        <v>90000</v>
      </c>
      <c r="J69" s="101">
        <f t="shared" si="0"/>
        <v>0</v>
      </c>
      <c r="K69" s="102" t="s">
        <v>61</v>
      </c>
      <c r="L69" s="103" t="s">
        <v>120</v>
      </c>
    </row>
    <row r="70" spans="2:12" s="16" customFormat="1" ht="35.450000000000003" customHeight="1" x14ac:dyDescent="0.2">
      <c r="B70" s="287"/>
      <c r="C70" s="287"/>
      <c r="D70" s="287"/>
      <c r="E70" s="287"/>
      <c r="F70" s="279"/>
      <c r="G70" s="86" t="s">
        <v>72</v>
      </c>
      <c r="H70" s="87">
        <v>3482871.99</v>
      </c>
      <c r="I70" s="87">
        <v>3482871.99</v>
      </c>
      <c r="J70" s="88">
        <f>+H70-I70</f>
        <v>0</v>
      </c>
      <c r="K70" s="89" t="s">
        <v>61</v>
      </c>
      <c r="L70" s="104" t="s">
        <v>118</v>
      </c>
    </row>
    <row r="71" spans="2:12" ht="84" customHeight="1" x14ac:dyDescent="0.2">
      <c r="B71" s="287"/>
      <c r="C71" s="287"/>
      <c r="D71" s="287"/>
      <c r="E71" s="287"/>
      <c r="F71" s="279"/>
      <c r="G71" s="86" t="s">
        <v>77</v>
      </c>
      <c r="H71" s="87">
        <v>14309029.550000001</v>
      </c>
      <c r="I71" s="87">
        <v>15960588.26</v>
      </c>
      <c r="J71" s="91">
        <f>+H71-I71</f>
        <v>-1651558.709999999</v>
      </c>
      <c r="K71" s="84" t="s">
        <v>61</v>
      </c>
      <c r="L71" s="85" t="s">
        <v>119</v>
      </c>
    </row>
    <row r="72" spans="2:12" ht="46.15" customHeight="1" x14ac:dyDescent="0.2">
      <c r="B72" s="287"/>
      <c r="C72" s="287"/>
      <c r="D72" s="287"/>
      <c r="E72" s="287"/>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87"/>
      <c r="C73" s="287"/>
      <c r="D73" s="287"/>
      <c r="E73" s="287"/>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2020-10-23T20:28:54Z</cp:lastPrinted>
  <dcterms:created xsi:type="dcterms:W3CDTF">2015-02-11T22:58:53Z</dcterms:created>
  <dcterms:modified xsi:type="dcterms:W3CDTF">2021-02-01T16:23:01Z</dcterms:modified>
</cp:coreProperties>
</file>