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ucho\Herramientas de Gestión\Portal de Transparencia\2020\III Trimestre\"/>
    </mc:Choice>
  </mc:AlternateContent>
  <bookViews>
    <workbookView xWindow="0" yWindow="0" windowWidth="24000" windowHeight="960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Transparencia!$A$4:$Q$115</definedName>
    <definedName name="_xlnm.Print_Area" localSheetId="3">Transparencia!$A$1:$Q$115</definedName>
    <definedName name="_xlnm.Print_Titles" localSheetId="3">Transparencia!$3:$5</definedName>
  </definedNames>
  <calcPr calcId="162913"/>
</workbook>
</file>

<file path=xl/calcChain.xml><?xml version="1.0" encoding="utf-8"?>
<calcChain xmlns="http://schemas.openxmlformats.org/spreadsheetml/2006/main">
  <c r="G38" i="10" l="1"/>
  <c r="G44" i="10" l="1"/>
  <c r="F52" i="9" l="1"/>
  <c r="E52" i="9"/>
  <c r="D9" i="5"/>
  <c r="C9" i="5"/>
  <c r="C8" i="5"/>
  <c r="D8" i="5"/>
  <c r="C7" i="5"/>
  <c r="D7" i="5"/>
  <c r="N22" i="7"/>
  <c r="N23" i="7" s="1"/>
  <c r="J22" i="7"/>
  <c r="J8" i="7"/>
  <c r="F39" i="9"/>
  <c r="K16" i="9"/>
  <c r="E39" i="9"/>
  <c r="D8" i="8"/>
  <c r="E8" i="8" s="1"/>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<sst xmlns="http://schemas.openxmlformats.org/spreadsheetml/2006/main" count="1042" uniqueCount="556">
  <si>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</si>
  <si>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</si>
  <si>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</si>
  <si>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</si>
  <si>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</si>
  <si>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</si>
  <si>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</si>
  <si>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</si>
  <si>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</si>
  <si>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</si>
  <si>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</si>
  <si>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</si>
  <si>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</si>
  <si>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</si>
  <si>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</si>
  <si>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</si>
  <si>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</si>
  <si>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</si>
  <si>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</si>
  <si>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</si>
  <si>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</si>
  <si>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</si>
  <si>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</si>
  <si>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</si>
  <si>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</si>
  <si>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</si>
  <si>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</si>
  <si>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</si>
  <si>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</si>
  <si>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</si>
  <si>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</si>
  <si>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</si>
  <si>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</si>
  <si>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</si>
  <si>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</si>
  <si>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</si>
  <si>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</si>
  <si>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</si>
  <si>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</si>
  <si>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</si>
  <si>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</si>
  <si>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</si>
  <si>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</si>
  <si>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</si>
  <si>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</si>
  <si>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</si>
  <si>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</si>
  <si>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</si>
  <si>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</si>
  <si>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</si>
  <si>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</si>
  <si>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</si>
  <si>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</si>
  <si>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</si>
  <si>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</si>
  <si>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</si>
  <si>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</si>
  <si>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</si>
  <si>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</si>
  <si>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</si>
  <si>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</si>
  <si>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</si>
  <si>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</si>
  <si>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</si>
  <si>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</si>
  <si>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</si>
  <si>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</si>
  <si>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</si>
  <si>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</si>
  <si>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</si>
  <si>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</si>
  <si>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</si>
  <si>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</si>
  <si>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</si>
  <si>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</si>
  <si>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</si>
  <si>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</si>
  <si>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</si>
  <si>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</si>
  <si>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</si>
  <si>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</si>
  <si>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</si>
  <si>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</si>
  <si>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</si>
  <si>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</si>
  <si>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</si>
  <si>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</si>
  <si>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</si>
  <si>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</si>
  <si>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</si>
  <si>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</si>
  <si>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</si>
  <si>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</si>
  <si>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</si>
  <si>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</si>
  <si>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</si>
  <si>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</si>
  <si>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</si>
  <si>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</si>
  <si>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</si>
  <si>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</si>
  <si>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</si>
  <si>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</si>
  <si>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</si>
  <si>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</si>
  <si>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</si>
  <si>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</si>
  <si>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</si>
  <si>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</si>
  <si>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</si>
  <si>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</si>
  <si>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</si>
  <si>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</si>
  <si>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</si>
  <si>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</si>
  <si>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</si>
  <si>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</si>
  <si>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</si>
  <si>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</si>
  <si>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</si>
  <si>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</si>
  <si>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</si>
  <si>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</si>
  <si>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</si>
  <si>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</si>
  <si>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</si>
  <si>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</si>
  <si>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</si>
  <si>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</si>
  <si>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</si>
  <si>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</si>
  <si>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</si>
  <si>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</si>
  <si>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</si>
  <si>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</si>
  <si>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</si>
  <si>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</si>
  <si>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</si>
  <si>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</si>
  <si>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</si>
  <si>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</si>
  <si>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</si>
  <si>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</si>
  <si>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</si>
  <si>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</si>
  <si>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</si>
  <si>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</si>
  <si>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</si>
  <si>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</si>
  <si>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</si>
  <si>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</si>
  <si>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</si>
  <si>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</si>
  <si>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</si>
  <si>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</si>
  <si>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</si>
  <si>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</si>
  <si>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</si>
  <si>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</si>
  <si>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</si>
  <si>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</si>
  <si>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</si>
  <si>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</si>
  <si>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</si>
  <si>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</si>
  <si>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</si>
  <si>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</si>
  <si>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</si>
  <si>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</si>
  <si>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</si>
  <si>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</si>
  <si>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</si>
  <si>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</si>
  <si>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</si>
  <si>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</si>
  <si>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</si>
  <si>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</si>
  <si>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</si>
  <si>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</si>
  <si>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</si>
  <si>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</si>
  <si>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</si>
  <si>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</si>
  <si>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</si>
  <si>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</si>
  <si>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</si>
  <si>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</si>
  <si>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</si>
  <si>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</si>
  <si>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</si>
  <si>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</si>
  <si>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</si>
  <si>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</si>
  <si>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</si>
  <si>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</si>
  <si>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</si>
  <si>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</si>
  <si>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</si>
  <si>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</si>
  <si>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</si>
  <si>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</si>
  <si>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</si>
  <si>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</si>
  <si>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</si>
  <si>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</si>
  <si>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</si>
  <si>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</si>
  <si>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</si>
  <si>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</si>
  <si>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</si>
  <si>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</si>
  <si>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</si>
  <si>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</si>
  <si>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</si>
  <si>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</si>
  <si>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</si>
  <si>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</si>
  <si>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</si>
  <si>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</si>
  <si>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</si>
  <si>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</si>
  <si>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</si>
  <si>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</si>
  <si>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</si>
  <si>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</si>
  <si>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</si>
  <si>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</si>
  <si>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</si>
  <si>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</si>
  <si>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</si>
  <si>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</si>
  <si>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</si>
  <si>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</si>
  <si>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</si>
  <si>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</si>
  <si>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</si>
  <si>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</si>
  <si>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</si>
  <si>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</si>
  <si>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</si>
  <si>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</si>
  <si>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</si>
  <si>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</si>
  <si>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</si>
  <si>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</si>
  <si>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</si>
  <si>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</si>
  <si>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</si>
  <si>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</si>
  <si>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</si>
  <si>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</si>
  <si>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</si>
  <si>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</si>
  <si>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</si>
  <si>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</si>
  <si>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</si>
  <si>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</si>
  <si>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</si>
  <si>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</si>
  <si>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</si>
  <si>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</si>
  <si>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</si>
  <si>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</si>
  <si>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</si>
  <si>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</si>
  <si>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</si>
  <si>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</si>
  <si>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</si>
  <si>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</si>
  <si>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</si>
  <si>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</si>
  <si>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</si>
  <si>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</si>
  <si>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</si>
  <si>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</si>
  <si>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</si>
  <si>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</si>
  <si>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</si>
  <si>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</si>
  <si>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</si>
  <si>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</si>
  <si>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</si>
  <si>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</si>
  <si>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</si>
  <si>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</si>
  <si>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</si>
  <si>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</si>
  <si>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</si>
  <si>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</si>
  <si>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</si>
  <si>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</si>
  <si>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</si>
  <si>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</si>
  <si>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</si>
  <si>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</si>
  <si>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</si>
  <si>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</si>
  <si>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</si>
  <si>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</si>
  <si>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</si>
  <si>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</si>
  <si>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</si>
  <si>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</si>
  <si>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</si>
  <si>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Mayores prestaciones por modificaciones requeridas por el usuario</t>
  </si>
  <si>
    <t>CONSTRUCTORA MALAGA</t>
  </si>
  <si>
    <t>Consorcio ATA - KUKOVA</t>
  </si>
  <si>
    <t>330 días</t>
  </si>
  <si>
    <t>Obra Recepcionada y en proceso arbitral</t>
  </si>
  <si>
    <t>CLEAN ROOM &amp; VALIDATIÓN SAC</t>
  </si>
  <si>
    <t>90 días</t>
  </si>
  <si>
    <t>CONTRATISTA LA UNION S.A.</t>
  </si>
  <si>
    <t xml:space="preserve">INSPECTORa. Ing. Silvia Huaytalla </t>
  </si>
  <si>
    <t>180 d.c.</t>
  </si>
  <si>
    <t>Mayores prestaciones en ejecución de obra</t>
  </si>
  <si>
    <t>Consorcio Ejecutor Arequipa</t>
  </si>
  <si>
    <t>Inspectora. Ing. Jannet Herrera</t>
  </si>
  <si>
    <t>1’081,812.23</t>
  </si>
  <si>
    <t>119,181.66 Inc. I.G.V.</t>
  </si>
  <si>
    <t>Demora en el desaduanaje del equipo de aire acondicionado</t>
  </si>
  <si>
    <t>Se ha culminado el saldo de obra 100%, recepcionado y en uso</t>
  </si>
  <si>
    <t>SALDO DE OBRA:MEJORAMIENTO Y AMPLIACION DE LOS SERVICIOS DEL AREA PEDIATRICA DEL INSTITUTO NACIONAL CARDIOVASCULAR - INCOR</t>
  </si>
  <si>
    <t>SALDO DE OBRA: CREACION E IMPLEMENTACION DEL SERVICIO DE TOMOGRAFIA EN EL HOSPITAL I VICTOR ALFREDO LAZO PERALTA - MADRE DE DIOS</t>
  </si>
  <si>
    <t>"SALDO DE OBRA
INSTALACIÓN DE LOS SERVICIOS DE TOMOGRAFÍA DE LA UPSS AYUDA AL DIAGNÓSTICO Y TRATAMIENTO DEL HOSPITAL NACIONAL GUILLERMO ALMENARA IRIGOYEN"</t>
  </si>
  <si>
    <t>CONSORCIO RICARDO PALMA</t>
  </si>
  <si>
    <t>OMAR ORLANDO TABOADA COBEÑAS</t>
  </si>
  <si>
    <t>S/.718,000 inc. IGV</t>
  </si>
  <si>
    <t>90 d.c.</t>
  </si>
  <si>
    <t>06.07.2018</t>
  </si>
  <si>
    <t>MEJORAMIENTO Y AMPLIACIÓN DE LAS SALAS DE OBSERVACIÓN DEL SERVICIO DE EMERGENCIA DEL HOSPITAL III IQUITOS DE LA RED ASISTENCIAL LORETO. DISTRITO DE PUNCHANA, PROVINCIA DE MAYNAS Y DEPARTAMENTO DE LORETO</t>
  </si>
  <si>
    <t>Obra culminada, instalaciones en posesión del área usuaria de la Red Asistencial Arequipa y en uso. 
Obra en proceso arbitral, la Red contratará los servicios necesarios para subsanar las observaciones realizadas por el Comité de Recepción de obra.</t>
  </si>
  <si>
    <t>CONSORCIO CONSTRUCCION</t>
  </si>
  <si>
    <t>27.10.2018</t>
  </si>
  <si>
    <t xml:space="preserve">CONSORCIO SALUD CHINCHEROS III </t>
  </si>
  <si>
    <t>INSTITUTO DE CONSULTORIA S.A.</t>
  </si>
  <si>
    <t>No inicia por encontrarse la
Obra en Proceso de Arbitraje(Conciliación en GCAJ)</t>
  </si>
  <si>
    <t>24.02.2019</t>
  </si>
  <si>
    <t>CONSORCIO EDIFICACION</t>
  </si>
  <si>
    <t xml:space="preserve">NO SE REPORTAN </t>
  </si>
  <si>
    <t>ROMYNA CONTRATISTAS GENERALES SOCIEDAD ANONIMA CERRADA</t>
  </si>
  <si>
    <t>BERNARDO ALANOCA ARAGON</t>
  </si>
  <si>
    <t>S/. 1,836,450.17</t>
  </si>
  <si>
    <t>100 DIAS CALENDARIO</t>
  </si>
  <si>
    <t>NINGUNO</t>
  </si>
  <si>
    <t>12'244,896.16</t>
  </si>
  <si>
    <t>21.09.2019</t>
  </si>
  <si>
    <t>CONSORCIO SANTO DOMINGO</t>
  </si>
  <si>
    <t>Liquidada</t>
  </si>
  <si>
    <t>Pendiente de liquidar</t>
  </si>
  <si>
    <t>Saldo de obra ejecutado como adquisición de un bien, y que culminó el 07 de noviembre, como consecuencia de una ampliación de plazo de 29 dc</t>
  </si>
  <si>
    <t>La Corte Superior de Justicia de Lima - primera Sala Civil Subespecialidad Comercial declaró INVÁLIDO el Laudo Arbitral contenido en la Resolución 18 del 28 de mayo de 2018, emitido por el Árbitro único Christian Mauricio
Alván Silva.</t>
  </si>
  <si>
    <t>superposición de contrato de obra y equipo debido a la nulidad de contrato inicial de obra del 2016.</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</si>
  <si>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</si>
  <si>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</si>
  <si>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</si>
  <si>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</si>
  <si>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</si>
  <si>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</si>
  <si>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</si>
  <si>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</si>
  <si>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</si>
  <si>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</si>
  <si>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</si>
  <si>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</si>
  <si>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En etapa de Elaboración del Expediente Técnico, a traves de Modalidad de Contrata.
El 03.04.2019 se publico en el portal del SEACE la Buena Pro, adjudicandose al Consorcio que realizarán el Servicio de Supervisión del Proyecto en la etapa de elaboracion de Estudio Definitivo.</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</si>
  <si>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</si>
  <si>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</si>
  <si>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</si>
  <si>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</si>
  <si>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</si>
  <si>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</si>
  <si>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</si>
  <si>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</si>
  <si>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</si>
  <si>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Demora en estudio de mercado</t>
  </si>
  <si>
    <t>EDUARDO DEXTRE MORIMOTO</t>
  </si>
  <si>
    <t>SANCHEZ HORNEROS GOMEZ ANTONIO</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</si>
  <si>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</si>
  <si>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</si>
  <si>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</si>
  <si>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</si>
  <si>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</si>
  <si>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La supervision ha dado conformidad al Primer Entregable</t>
  </si>
  <si>
    <t>DEXTRE MORIMOTO EDUARDO RAUL</t>
  </si>
  <si>
    <t>MEJORAMIENTO Y AMPLIACION DE LOS SERVICIOS DE SALUD DEL HOSPITAL I FLORENCIA DE MORA DE LA RED ASISTENCIAL LA LIBERTAD – ESSALUD, DISTRITO PROVINCIA DE TRUJILLO, DEPARTAMENTO DE LA LIBERTAD</t>
  </si>
  <si>
    <t>MANALBA CORP. S.A.C.</t>
  </si>
  <si>
    <t>Expediente Técnico culminado
Ya se cuenta con Licencia de Edificación.
Se ha remitido el Dictamen Tecnico N° 05-SGED-GEI-GCPI-ESSALUD-2019 de fecha 24.JUN.2019, aprobando el Estudio Definitivo a nivel de ejecucion de obra.</t>
  </si>
  <si>
    <t>IMPLEMENTACIÓN DEL SERVICIO DE ANATOMÍA PATOLÓGICA DEL HOSPITAL II MOQUEGUA, RED ASISTENCIAL MOQUEGUA, DEPARTAMENTO DE MOQUEGUA.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</si>
  <si>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</si>
  <si>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</si>
  <si>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</si>
  <si>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</si>
  <si>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Plazos de adquisición según avance de la Obra</t>
  </si>
  <si>
    <t>Demora en el Estudio de Mercado y los Actos Preparatorios para el procedimiento de selección.</t>
  </si>
  <si>
    <t>Demora en el Estudio de Mercado y los Actos Preparatorios parte del INCOR.</t>
  </si>
  <si>
    <t xml:space="preserve">Adquisición por parte de la Red Asistencial Ancash.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</si>
  <si>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</si>
  <si>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</si>
  <si>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</si>
  <si>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</si>
  <si>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</si>
  <si>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</si>
  <si>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</si>
  <si>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Retraso en el proceso logistico para contratar a empresa encargada de la elaboracion del Estudio Definitivo.
Demora en la obtencion de la aprobacion del EIA, Expediente de madia tension, proyecto de suministro de combustible pero principalmente la Licencia de Edificacion</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</si>
  <si>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</si>
  <si>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</si>
  <si>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</si>
  <si>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</si>
  <si>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</si>
  <si>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</si>
  <si>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</si>
  <si>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</si>
  <si>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</si>
  <si>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Romina Alejandra Vizcarra Delgado</t>
  </si>
  <si>
    <t>Red Asistencial Arequipa</t>
  </si>
  <si>
    <t>S/ 4,239,152.00</t>
  </si>
  <si>
    <t>CONSORCIO PROYECTO PUNO (CHUNG Y TONG INGENIEROS S.A.C  - CAYSA ASOCIADOS S.A.C.)</t>
  </si>
  <si>
    <t>Obtencion de la Licencia de Edificacion</t>
  </si>
  <si>
    <t xml:space="preserve">Extorsion de los sindicatos de construcción civil </t>
  </si>
  <si>
    <t>Consorcio Hospitalario Trujillo</t>
  </si>
  <si>
    <t>CESEL</t>
  </si>
  <si>
    <t>116'175,040.81</t>
  </si>
  <si>
    <t>390d.c.</t>
  </si>
  <si>
    <t>30.03.2012</t>
  </si>
  <si>
    <t>Demora en la Ejecución contractual</t>
  </si>
  <si>
    <t xml:space="preserve">Documentación presentada para la firma del contrato ha sido obervada, </t>
  </si>
  <si>
    <t>Constructora Vanessa Orietta SRL-COVANOR</t>
  </si>
  <si>
    <t>Programado según cronograma de Obra.</t>
  </si>
  <si>
    <t>VARIOS</t>
  </si>
  <si>
    <t>PROYECTOS DE INVERSION</t>
  </si>
  <si>
    <t>S/.3'874,840.02</t>
  </si>
  <si>
    <t>El expediente se elaboró según lo programado</t>
  </si>
  <si>
    <t>La Supervisión de la Elaboración del Expediente Técnico se realiza por administración directa</t>
  </si>
  <si>
    <t>El servicio se encuentra en funcionamiento</t>
  </si>
  <si>
    <t>08.10.2019</t>
  </si>
  <si>
    <t>Aprobación de Instrumento ambiental, gestión a cargo de la Red Huancavelica</t>
  </si>
  <si>
    <t>PIA 2020</t>
  </si>
  <si>
    <t>150 d/c.
Con 18 de Ampliaciòn de Plazo</t>
  </si>
  <si>
    <r>
      <t xml:space="preserve">Demora en la contratación de la Supervisión.
</t>
    </r>
    <r>
      <rPr>
        <b/>
        <sz val="12"/>
        <rFont val="Arial"/>
        <family val="2"/>
      </rPr>
      <t>Estado de Emergencia Sanitaria.</t>
    </r>
  </si>
  <si>
    <t>Supervisiòn de Obra</t>
  </si>
  <si>
    <t>En Etapa de Supervisiòn de Obra.</t>
  </si>
  <si>
    <t>En Etapa de Recepciòn de Obra.</t>
  </si>
  <si>
    <r>
      <rPr>
        <b/>
        <sz val="12"/>
        <rFont val="Arial"/>
        <family val="2"/>
      </rPr>
      <t>En Etapa de Proceso de Selecciòn para Contratar Consultor que Supervisor</t>
    </r>
    <r>
      <rPr>
        <sz val="12"/>
        <rFont val="Arial"/>
        <family val="2"/>
      </rPr>
      <t xml:space="preserve"> la elaboracion del Estudio Definitivo a nivel de ejecucion de obra.
Proceso de Selecciòn CP-SM-1-2020-ESSALUD/GCL-1.</t>
    </r>
  </si>
  <si>
    <t>11.06.2019</t>
  </si>
  <si>
    <t>20.12.2018</t>
  </si>
  <si>
    <t>24.07.2019</t>
  </si>
  <si>
    <t>02.08.2019</t>
  </si>
  <si>
    <t>28.08.2019</t>
  </si>
  <si>
    <r>
      <t xml:space="preserve">Expediente Técnico Culminado.
</t>
    </r>
    <r>
      <rPr>
        <b/>
        <sz val="12"/>
        <rFont val="Arial"/>
        <family val="2"/>
      </rPr>
      <t>A la espera de la licencia de Obra</t>
    </r>
  </si>
  <si>
    <t>MEJORAMIENTO DE LOS SERVICIOS DE SALUD DEL HOSPITAL II DE CHOCOPE DE LA RED ASISTENCIAL LA LIBERTAD - ESSALUD, DISTRITO DE CHOCOPE, PROVINCIA DE ASCOPE, DEPARTAMENTO DE LA LIBERTAD</t>
  </si>
  <si>
    <r>
      <rPr>
        <b/>
        <sz val="12"/>
        <rFont val="Arial"/>
        <family val="2"/>
      </rPr>
      <t>En Etapa de Proceso de Selecciòn para Contratar el Consultor que Supervise</t>
    </r>
    <r>
      <rPr>
        <sz val="12"/>
        <rFont val="Arial"/>
        <family val="2"/>
      </rPr>
      <t xml:space="preserve"> la elaboracion del Estudio Definitivo a nivel de ejecucion de obra.
Proceso de Selecciòn </t>
    </r>
    <r>
      <rPr>
        <b/>
        <sz val="12"/>
        <rFont val="Arial"/>
        <family val="2"/>
      </rPr>
      <t>AS-DL 1355-SM-2-2020-ESSALUD/GCL-1</t>
    </r>
  </si>
  <si>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</si>
  <si>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</si>
  <si>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 xml:space="preserve">- Se encuentra ejecutado S/ 150,805.42 correspondiente a 100equipos.
- Se encuentra en proceso de adquisicion S/ 12,402.80 correspondiente a 6 equipos                                                                                                                                    </t>
  </si>
  <si>
    <t xml:space="preserve"> - Estudio Definitivo culminado
 - En trámite de Licencia de Edificación.</t>
  </si>
  <si>
    <t>MEJORAMIENTO DE LOS SERVICIOS DE ANATOMIA PATOLOGICA DEL HOSPITAL NACIONAL ALBERTO SABOGAL - DISTRITO DE BELLAVISTA - CALLAO / RED ASISTENCIAL SABOGAL</t>
  </si>
  <si>
    <t>Se inicio la elaboración del Estudio Definitivo.</t>
  </si>
  <si>
    <t>MEJORAMIENTO DE LA UNIDAD DE MEZCLAS ONCOLOGICAS DEL  HOSPITAL NACIONAL ALBERTO SABOGAL - DISTRITO DE BELLAVISTA - CALLAO / RED ASISTENCIAL SABOGAL</t>
  </si>
  <si>
    <t>Se espera el pronunciamiento del HNASS respecto al no cumplimiento normativo del área asignada para el PIP</t>
  </si>
  <si>
    <t>La Red Asistencial no logro contratar Consultoria y solicitó apoyo para que el proceso de contratación se realice en la Sede Central de ESSALUD.
Se inicio el Expediente Técnico por Adminsitración Directa a cargo de la SGED-GCPI. culmnando el anteproyecto. Por recomendaciòn del MEF se viene actualizando el Estudio de Preinversiòn.
La cuarentena dictada por el Gobierno Central debido a la pandemia del COVID - 19.</t>
  </si>
  <si>
    <t>Modificacion de las normas que trajo como consecuencia continuas actualizaciones de los Términos de Referencia para la Contratación de Consultoria Externa. 
El valor referencial que arrojo el mercado para su elaboración por Consultoría, fue elevado. Por lo cual se dispuso su desarrollo por Administración Directa.
La cuarentena dictada por el Gobierno Central debido a la pandemia del COVID - 19.</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</si>
  <si>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</si>
  <si>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</si>
  <si>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Modificacion de las normas y Ley de Contrataciones y su Reglamento, que trajo como consecuencia continuas actualizaciones de los Términos de Referencia.
Se declaro desierto en su primera convocatoria y el proceso volvio a la etapa de estudio de mercado.
La cuarentena dictada por el Gobierno Central debido a la pandemia del COVID - 19.</t>
  </si>
  <si>
    <t>Modificacion de las normas y Ley de Contrataciones y su Reglamento, que trajo como consecuencia continuas actualizaciones de los Términos de Referencia.
La cuarentena dictada por el Gobierno Central debido a la pandemia del COVID - 19.</t>
  </si>
  <si>
    <t xml:space="preserve"> La cuarentena dictada por el Gobierno Central debido a la pandemia del COVID - 19.</t>
  </si>
  <si>
    <t>Demora en el Proceso de Selección.
La cuarentena dictada por el Gobierno Central debido a la pandemia del COVID - 19.</t>
  </si>
  <si>
    <t>Demora en estudio de mercado.
La cuarentena dictada por el Gobierno Central debido a la pandemia del COVID - 19.
El tramite de la Red por la modificación de Linderos.</t>
  </si>
  <si>
    <t>Demora por parte del Consultor.
La cuarentena dictada por el Gobierno Central debido a la pandemia del COVID - 19.</t>
  </si>
  <si>
    <r>
      <t xml:space="preserve">Elaboración y aprobación del expediente de saldo de obra. 
</t>
    </r>
    <r>
      <rPr>
        <b/>
        <sz val="12"/>
        <rFont val="Arial"/>
        <family val="2"/>
      </rPr>
      <t>Estado de Emergencia Sanitaria.</t>
    </r>
  </si>
  <si>
    <r>
      <t xml:space="preserve">
</t>
    </r>
    <r>
      <rPr>
        <b/>
        <sz val="12"/>
        <rFont val="Arial"/>
        <family val="2"/>
      </rPr>
      <t>CONTRATO RESUELTO</t>
    </r>
    <r>
      <rPr>
        <sz val="12"/>
        <rFont val="Arial"/>
        <family val="2"/>
      </rPr>
      <t xml:space="preserve">
Se ha resuelto el contrato de ejecución de obra por demora en su ejecución y con fecha 20.05.2019 se efectuó la constación física.
El avance de obra fue de 93.27% vs Avance Programado de 100%.         
Se elaborò la Liquidaciòn de la Obra, se espera la respuesta del Contratista.
</t>
    </r>
  </si>
  <si>
    <r>
      <t xml:space="preserve">&gt;Se encuentra en proceso de adquisicion </t>
    </r>
    <r>
      <rPr>
        <b/>
        <sz val="12"/>
        <rFont val="Arial"/>
        <family val="2"/>
      </rPr>
      <t xml:space="preserve">S/ 1,415,476.76 </t>
    </r>
    <r>
      <rPr>
        <sz val="12"/>
        <rFont val="Arial"/>
        <family val="2"/>
      </rPr>
      <t xml:space="preserve">correspondiente a Nº </t>
    </r>
    <r>
      <rPr>
        <b/>
        <sz val="12"/>
        <rFont val="Arial"/>
        <family val="2"/>
      </rPr>
      <t>60</t>
    </r>
    <r>
      <rPr>
        <sz val="12"/>
        <rFont val="Arial"/>
        <family val="2"/>
      </rPr>
      <t xml:space="preserve"> equipos.
&gt;Se encuentra adjudicados </t>
    </r>
    <r>
      <rPr>
        <b/>
        <sz val="12"/>
        <rFont val="Arial"/>
        <family val="2"/>
      </rPr>
      <t>S/ 298,161.00</t>
    </r>
    <r>
      <rPr>
        <sz val="12"/>
        <rFont val="Arial"/>
        <family val="2"/>
      </rPr>
      <t xml:space="preserve"> correspondiente a </t>
    </r>
    <r>
      <rPr>
        <b/>
        <sz val="12"/>
        <rFont val="Arial"/>
        <family val="2"/>
      </rPr>
      <t>5</t>
    </r>
    <r>
      <rPr>
        <sz val="12"/>
        <rFont val="Arial"/>
        <family val="2"/>
      </rPr>
      <t xml:space="preserve"> equipos.
&gt;Se encuentra ejecutado </t>
    </r>
    <r>
      <rPr>
        <b/>
        <sz val="12"/>
        <rFont val="Arial"/>
        <family val="2"/>
      </rPr>
      <t>S/ 165,983.00</t>
    </r>
    <r>
      <rPr>
        <sz val="12"/>
        <rFont val="Arial"/>
        <family val="2"/>
      </rPr>
      <t xml:space="preserve"> que corresponde a </t>
    </r>
    <r>
      <rPr>
        <b/>
        <sz val="12"/>
        <rFont val="Arial"/>
        <family val="2"/>
      </rPr>
      <t xml:space="preserve">33 </t>
    </r>
    <r>
      <rPr>
        <sz val="12"/>
        <rFont val="Arial"/>
        <family val="2"/>
      </rPr>
      <t>equipos.</t>
    </r>
  </si>
  <si>
    <t>PROYECTOS DE INVERSION EN EJECUCION AL III TRIMESTRE 2020</t>
  </si>
  <si>
    <r>
      <t>270 d.c.         Con ampliacones hasta</t>
    </r>
    <r>
      <rPr>
        <b/>
        <sz val="12"/>
        <rFont val="Arial"/>
        <family val="2"/>
      </rPr>
      <t xml:space="preserve"> 719 d.c.</t>
    </r>
  </si>
  <si>
    <t>En Etapa de Ejecuciòn de Obra.
Avance Real Acumulado al 30.09.2020 del 21.00%</t>
  </si>
  <si>
    <t>11.02.20</t>
  </si>
  <si>
    <r>
      <t xml:space="preserve">&gt;Se encuentra en </t>
    </r>
    <r>
      <rPr>
        <b/>
        <sz val="12"/>
        <rFont val="Arial"/>
        <family val="2"/>
      </rPr>
      <t>proceso de adquisicion S/ 132,845.94</t>
    </r>
    <r>
      <rPr>
        <sz val="12"/>
        <rFont val="Arial"/>
        <family val="2"/>
      </rPr>
      <t xml:space="preserve"> correspondiente a 10</t>
    </r>
    <r>
      <rPr>
        <b/>
        <sz val="12"/>
        <rFont val="Arial"/>
        <family val="2"/>
      </rPr>
      <t xml:space="preserve"> equipos.</t>
    </r>
    <r>
      <rPr>
        <sz val="12"/>
        <rFont val="Arial"/>
        <family val="2"/>
      </rPr>
      <t xml:space="preserve"> 
&gt;Se encuentra</t>
    </r>
    <r>
      <rPr>
        <b/>
        <sz val="12"/>
        <rFont val="Arial"/>
        <family val="2"/>
      </rPr>
      <t xml:space="preserve"> adjudicados S/ 1,132,170.46 </t>
    </r>
    <r>
      <rPr>
        <sz val="12"/>
        <rFont val="Arial"/>
        <family val="2"/>
      </rPr>
      <t>correspondientes</t>
    </r>
    <r>
      <rPr>
        <b/>
        <sz val="12"/>
        <rFont val="Arial"/>
        <family val="2"/>
      </rPr>
      <t xml:space="preserve"> a 45 equipos.
</t>
    </r>
    <r>
      <rPr>
        <sz val="12"/>
        <rFont val="Arial"/>
        <family val="2"/>
      </rPr>
      <t xml:space="preserve">&gt;Se encuentra </t>
    </r>
    <r>
      <rPr>
        <b/>
        <sz val="12"/>
        <rFont val="Arial"/>
        <family val="2"/>
      </rPr>
      <t>ejecutado S/  412,552.90 correspondiente a 519 equipos.</t>
    </r>
  </si>
  <si>
    <r>
      <t xml:space="preserve">Demora en el estudio de mercado.
Demora en la elaboración de las EETT, de los equipos informaticos por parte de GCTIC. 
Demora en la recepción de equipos, por la demora en la culminacion de la obra.
</t>
    </r>
    <r>
      <rPr>
        <b/>
        <sz val="12"/>
        <rFont val="Arial"/>
        <family val="2"/>
      </rPr>
      <t>Estado de Emergencia Sanitaria.</t>
    </r>
  </si>
  <si>
    <r>
      <t xml:space="preserve">Plazos de adquisición según avance de la Obra
Demora en el estudio de mercado.
</t>
    </r>
    <r>
      <rPr>
        <b/>
        <sz val="12"/>
        <rFont val="Arial"/>
        <family val="2"/>
      </rPr>
      <t>Estado de Emergencia Sanitaria.</t>
    </r>
  </si>
  <si>
    <r>
      <t xml:space="preserve">programado según cronograma de obra. 
Demora en el estudio de mercado.
</t>
    </r>
    <r>
      <rPr>
        <b/>
        <sz val="12"/>
        <rFont val="Arial"/>
        <family val="2"/>
      </rPr>
      <t>Estado de Emergencia Sanitaria.</t>
    </r>
  </si>
  <si>
    <r>
      <rPr>
        <sz val="12"/>
        <rFont val="Arial"/>
        <family val="2"/>
      </rPr>
      <t xml:space="preserve">Demora en el Estudio de Mercado y los Actos Preparatorios a cargo de CEABE.
</t>
    </r>
    <r>
      <rPr>
        <b/>
        <sz val="12"/>
        <rFont val="Arial"/>
        <family val="2"/>
      </rPr>
      <t>Estado de Emergencia Sanitaria.</t>
    </r>
  </si>
  <si>
    <r>
      <t xml:space="preserve">&gt;Se encuentra en proceso de adquisicion </t>
    </r>
    <r>
      <rPr>
        <b/>
        <sz val="12"/>
        <rFont val="Arial"/>
        <family val="2"/>
      </rPr>
      <t>S/ 352,359.10</t>
    </r>
    <r>
      <rPr>
        <sz val="12"/>
        <rFont val="Arial"/>
        <family val="2"/>
      </rPr>
      <t xml:space="preserve"> correspondiente a </t>
    </r>
    <r>
      <rPr>
        <b/>
        <sz val="12"/>
        <rFont val="Arial"/>
        <family val="2"/>
      </rPr>
      <t xml:space="preserve">251 </t>
    </r>
    <r>
      <rPr>
        <sz val="12"/>
        <rFont val="Arial"/>
        <family val="2"/>
      </rPr>
      <t>equipos.
&gt;Se encuentra adjudicados S/ 887.80 correspondiente a 2 equipos.
&gt;Se encuentra ejecutado S/ 0.00.</t>
    </r>
  </si>
  <si>
    <r>
      <t xml:space="preserve">Plazos de adquisición según avance de la Obra.
Demora en el estudio de mercado.
</t>
    </r>
    <r>
      <rPr>
        <b/>
        <sz val="12"/>
        <rFont val="Arial"/>
        <family val="2"/>
      </rPr>
      <t>Estado de Emergencia Sanitaria.</t>
    </r>
  </si>
  <si>
    <r>
      <t xml:space="preserve">&gt;Se encuentra en proceso de adquisicion </t>
    </r>
    <r>
      <rPr>
        <b/>
        <sz val="12"/>
        <rFont val="Arial"/>
        <family val="2"/>
      </rPr>
      <t xml:space="preserve">S/  1,160,213.73 </t>
    </r>
    <r>
      <rPr>
        <sz val="12"/>
        <rFont val="Arial"/>
        <family val="2"/>
      </rPr>
      <t>correspondiente a 120 equipos.</t>
    </r>
    <r>
      <rPr>
        <sz val="12"/>
        <rFont val="Arial"/>
        <family val="2"/>
      </rPr>
      <t xml:space="preserve">
&gt;Se encuentra adjudicados S/ 26,100.00 correspondiente a  75 equipos.
&gt;Se encuentra ejecutado S/ </t>
    </r>
    <r>
      <rPr>
        <b/>
        <sz val="12"/>
        <rFont val="Arial"/>
        <family val="2"/>
      </rPr>
      <t>1,870.00</t>
    </r>
    <r>
      <rPr>
        <sz val="12"/>
        <rFont val="Arial"/>
        <family val="2"/>
      </rPr>
      <t xml:space="preserve"> correspondiente a 6 equipos.</t>
    </r>
  </si>
  <si>
    <r>
      <t>Se encuentra en proceso de adquisicion</t>
    </r>
    <r>
      <rPr>
        <b/>
        <sz val="12"/>
        <rFont val="Arial"/>
        <family val="2"/>
      </rPr>
      <t xml:space="preserve"> S/ 6,750.00</t>
    </r>
    <r>
      <rPr>
        <sz val="12"/>
        <rFont val="Arial"/>
        <family val="2"/>
      </rPr>
      <t xml:space="preserve"> correspondiente a Nº </t>
    </r>
    <r>
      <rPr>
        <b/>
        <sz val="12"/>
        <rFont val="Arial"/>
        <family val="2"/>
      </rPr>
      <t>03</t>
    </r>
    <r>
      <rPr>
        <sz val="12"/>
        <rFont val="Arial"/>
        <family val="2"/>
      </rPr>
      <t xml:space="preserve"> equipos.
&gt;Se encuentra adjudicados </t>
    </r>
    <r>
      <rPr>
        <b/>
        <sz val="12"/>
        <rFont val="Arial"/>
        <family val="2"/>
      </rPr>
      <t>S/ 54,881</t>
    </r>
    <r>
      <rPr>
        <sz val="12"/>
        <rFont val="Arial"/>
        <family val="2"/>
      </rPr>
      <t xml:space="preserve"> correspondiente a </t>
    </r>
    <r>
      <rPr>
        <b/>
        <sz val="12"/>
        <rFont val="Arial"/>
        <family val="2"/>
      </rPr>
      <t>12</t>
    </r>
    <r>
      <rPr>
        <sz val="12"/>
        <rFont val="Arial"/>
        <family val="2"/>
      </rPr>
      <t xml:space="preserve"> equipos.
&gt;Se encuentra ejecutado </t>
    </r>
    <r>
      <rPr>
        <b/>
        <sz val="12"/>
        <rFont val="Arial"/>
        <family val="2"/>
      </rPr>
      <t>S/ 145,718.8</t>
    </r>
    <r>
      <rPr>
        <sz val="12"/>
        <rFont val="Arial"/>
        <family val="2"/>
      </rPr>
      <t xml:space="preserve"> correspondiente a</t>
    </r>
    <r>
      <rPr>
        <b/>
        <sz val="12"/>
        <rFont val="Arial"/>
        <family val="2"/>
      </rPr>
      <t xml:space="preserve"> 176</t>
    </r>
    <r>
      <rPr>
        <sz val="12"/>
        <rFont val="Arial"/>
        <family val="2"/>
      </rPr>
      <t xml:space="preserve"> equipos.</t>
    </r>
  </si>
  <si>
    <t>Demora en Actos preparatorios a cargo de GCL.</t>
  </si>
  <si>
    <r>
      <t xml:space="preserve">&gt;Se encuentra en proceso de adquisicion </t>
    </r>
    <r>
      <rPr>
        <b/>
        <sz val="12"/>
        <rFont val="Arial"/>
        <family val="2"/>
      </rPr>
      <t>S/ 1,853,975.00</t>
    </r>
    <r>
      <rPr>
        <sz val="12"/>
        <rFont val="Arial"/>
        <family val="2"/>
      </rPr>
      <t xml:space="preserve"> correspondiente a</t>
    </r>
    <r>
      <rPr>
        <b/>
        <sz val="12"/>
        <rFont val="Arial"/>
        <family val="2"/>
      </rPr>
      <t xml:space="preserve"> 53</t>
    </r>
    <r>
      <rPr>
        <sz val="12"/>
        <rFont val="Arial"/>
        <family val="2"/>
      </rPr>
      <t xml:space="preserve"> equipos.
&gt;Se encuentra adjudicados </t>
    </r>
    <r>
      <rPr>
        <b/>
        <sz val="12"/>
        <rFont val="Arial"/>
        <family val="2"/>
      </rPr>
      <t>S/ 203,000.00</t>
    </r>
    <r>
      <rPr>
        <sz val="12"/>
        <rFont val="Arial"/>
        <family val="2"/>
      </rPr>
      <t xml:space="preserve"> correspondiente a 7 equipos.
&gt;Se encuentra ejecutado </t>
    </r>
    <r>
      <rPr>
        <b/>
        <sz val="12"/>
        <rFont val="Arial"/>
        <family val="2"/>
      </rPr>
      <t xml:space="preserve">S/ 9.892,659.94 </t>
    </r>
    <r>
      <rPr>
        <sz val="12"/>
        <rFont val="Arial"/>
        <family val="2"/>
      </rPr>
      <t xml:space="preserve">que corresponde a </t>
    </r>
    <r>
      <rPr>
        <b/>
        <sz val="12"/>
        <rFont val="Arial"/>
        <family val="2"/>
      </rPr>
      <t xml:space="preserve">562 </t>
    </r>
    <r>
      <rPr>
        <sz val="12"/>
        <rFont val="Arial"/>
        <family val="2"/>
      </rPr>
      <t>equipos.</t>
    </r>
  </si>
  <si>
    <t>Demora en la Recepción por parte de los proveedores.</t>
  </si>
  <si>
    <r>
      <t>&gt;Se encuentra ejecutado</t>
    </r>
    <r>
      <rPr>
        <b/>
        <sz val="12"/>
        <rFont val="Arial"/>
        <family val="2"/>
      </rPr>
      <t xml:space="preserve"> S/ 30,554.03 </t>
    </r>
    <r>
      <rPr>
        <sz val="12"/>
        <rFont val="Arial"/>
        <family val="2"/>
      </rPr>
      <t xml:space="preserve">correspondiente a 1 equipo.
&gt;Se encuentra en proceso de adquisicion </t>
    </r>
    <r>
      <rPr>
        <b/>
        <sz val="12"/>
        <rFont val="Arial"/>
        <family val="2"/>
      </rPr>
      <t>S/ 495,000.00</t>
    </r>
    <r>
      <rPr>
        <sz val="12"/>
        <rFont val="Arial"/>
        <family val="2"/>
      </rPr>
      <t xml:space="preserve"> correspondiente a 1 equipo.</t>
    </r>
  </si>
  <si>
    <r>
      <t xml:space="preserve">Demora en el Estudio de Mercado y los Actos Preparatorios a cargo de la Red Asistencial Arequipa
</t>
    </r>
    <r>
      <rPr>
        <b/>
        <sz val="12"/>
        <rFont val="Arial"/>
        <family val="2"/>
      </rPr>
      <t>Estado de Emergencia Sanitaria.</t>
    </r>
  </si>
  <si>
    <t>&gt;Se encuentra en solicitud de actualizacion de ee.tt de 4 items por parte de la Red Asistencial Junin que equivalen a un monto de  S/  236,230.00.
Ejecutado S/ 4,356,474.19 correspondiente a 14 equipos.</t>
  </si>
  <si>
    <r>
      <t>&gt;Se encuentra ejecutado</t>
    </r>
    <r>
      <rPr>
        <b/>
        <sz val="12"/>
        <rFont val="Arial"/>
        <family val="2"/>
      </rPr>
      <t xml:space="preserve"> S/ 6,564,326.65</t>
    </r>
    <r>
      <rPr>
        <sz val="12"/>
        <rFont val="Arial"/>
        <family val="2"/>
      </rPr>
      <t xml:space="preserve"> correspondiente a </t>
    </r>
    <r>
      <rPr>
        <b/>
        <sz val="12"/>
        <rFont val="Arial"/>
        <family val="2"/>
      </rPr>
      <t>355</t>
    </r>
    <r>
      <rPr>
        <sz val="12"/>
        <rFont val="Arial"/>
        <family val="2"/>
      </rPr>
      <t xml:space="preserve"> equipos.
&gt;Se encuentra en proceso de adquisicion y/o reconfirmación de persistecia de necesidad de parte del usuario por un monto de</t>
    </r>
    <r>
      <rPr>
        <b/>
        <sz val="12"/>
        <rFont val="Arial"/>
        <family val="2"/>
      </rPr>
      <t xml:space="preserve"> S/ 995,127.27 </t>
    </r>
    <r>
      <rPr>
        <sz val="12"/>
        <rFont val="Arial"/>
        <family val="2"/>
      </rPr>
      <t>correspondiente a</t>
    </r>
    <r>
      <rPr>
        <b/>
        <sz val="12"/>
        <rFont val="Arial"/>
        <family val="2"/>
      </rPr>
      <t xml:space="preserve"> 23 </t>
    </r>
    <r>
      <rPr>
        <sz val="12"/>
        <rFont val="Arial"/>
        <family val="2"/>
      </rPr>
      <t xml:space="preserve">equipos.
&gt;Se encuentra adjudicados </t>
    </r>
    <r>
      <rPr>
        <b/>
        <sz val="12"/>
        <rFont val="Arial"/>
        <family val="2"/>
      </rPr>
      <t xml:space="preserve">S/ 372,513.1 </t>
    </r>
    <r>
      <rPr>
        <sz val="12"/>
        <rFont val="Arial"/>
        <family val="2"/>
      </rPr>
      <t>correspondiente a</t>
    </r>
    <r>
      <rPr>
        <b/>
        <sz val="12"/>
        <rFont val="Arial"/>
        <family val="2"/>
      </rPr>
      <t xml:space="preserve"> 83</t>
    </r>
    <r>
      <rPr>
        <sz val="12"/>
        <rFont val="Arial"/>
        <family val="2"/>
      </rPr>
      <t xml:space="preserve"> equipos.</t>
    </r>
  </si>
  <si>
    <r>
      <rPr>
        <sz val="12"/>
        <rFont val="Arial"/>
        <family val="2"/>
      </rPr>
      <t xml:space="preserve">Demora en el Estudio de Mercado,  los Actos Preparatorios y Recepción a cargo del Hospital Nacional Guillermo Almenara Irigoyen.
</t>
    </r>
    <r>
      <rPr>
        <b/>
        <sz val="12"/>
        <rFont val="Arial"/>
        <family val="2"/>
      </rPr>
      <t>Estado de Emergencia Sanitaria.</t>
    </r>
  </si>
  <si>
    <r>
      <t xml:space="preserve">&gt;Se encuentra ejecutado </t>
    </r>
    <r>
      <rPr>
        <b/>
        <sz val="12"/>
        <rFont val="Arial"/>
        <family val="2"/>
      </rPr>
      <t>S/ 5,528,921 .00</t>
    </r>
    <r>
      <rPr>
        <sz val="12"/>
        <rFont val="Arial"/>
        <family val="2"/>
      </rPr>
      <t xml:space="preserve"> correspondiente a </t>
    </r>
    <r>
      <rPr>
        <b/>
        <sz val="12"/>
        <rFont val="Arial"/>
        <family val="2"/>
      </rPr>
      <t>31</t>
    </r>
    <r>
      <rPr>
        <sz val="12"/>
        <rFont val="Arial"/>
        <family val="2"/>
      </rPr>
      <t xml:space="preserve"> equipos.
&gt;Se encuentra en proceso de reconfirmación de persistecia de necesidad de parte del usuario por un monto de </t>
    </r>
    <r>
      <rPr>
        <b/>
        <sz val="12"/>
        <rFont val="Arial"/>
        <family val="2"/>
      </rPr>
      <t>S/ 1,429,543.00</t>
    </r>
    <r>
      <rPr>
        <sz val="12"/>
        <rFont val="Arial"/>
        <family val="2"/>
      </rPr>
      <t xml:space="preserve"> correspondiente a </t>
    </r>
    <r>
      <rPr>
        <b/>
        <sz val="12"/>
        <rFont val="Arial"/>
        <family val="2"/>
      </rPr>
      <t>5</t>
    </r>
    <r>
      <rPr>
        <sz val="12"/>
        <rFont val="Arial"/>
        <family val="2"/>
      </rPr>
      <t xml:space="preserve"> equipos.
&gt;Se encuentra adjudicados </t>
    </r>
    <r>
      <rPr>
        <b/>
        <sz val="12"/>
        <rFont val="Arial"/>
        <family val="2"/>
      </rPr>
      <t>S/ 189,018.48</t>
    </r>
    <r>
      <rPr>
        <sz val="12"/>
        <rFont val="Arial"/>
        <family val="2"/>
      </rPr>
      <t xml:space="preserve"> correspondiente a </t>
    </r>
    <r>
      <rPr>
        <b/>
        <sz val="12"/>
        <rFont val="Arial"/>
        <family val="2"/>
      </rPr>
      <t>6</t>
    </r>
    <r>
      <rPr>
        <sz val="12"/>
        <rFont val="Arial"/>
        <family val="2"/>
      </rPr>
      <t xml:space="preserve"> equipos.</t>
    </r>
  </si>
  <si>
    <r>
      <t xml:space="preserve">&gt;Se encuentra ejecutado </t>
    </r>
    <r>
      <rPr>
        <b/>
        <sz val="12"/>
        <rFont val="Arial"/>
        <family val="2"/>
      </rPr>
      <t>S/ 90,454.54</t>
    </r>
    <r>
      <rPr>
        <sz val="12"/>
        <rFont val="Arial"/>
        <family val="2"/>
      </rPr>
      <t xml:space="preserve"> correspondiente a</t>
    </r>
    <r>
      <rPr>
        <b/>
        <sz val="12"/>
        <rFont val="Arial"/>
        <family val="2"/>
      </rPr>
      <t xml:space="preserve"> 7</t>
    </r>
    <r>
      <rPr>
        <sz val="12"/>
        <rFont val="Arial"/>
        <family val="2"/>
      </rPr>
      <t xml:space="preserve"> equipos.
&gt;Se encuentra en proceso de adquisicion </t>
    </r>
    <r>
      <rPr>
        <b/>
        <sz val="12"/>
        <rFont val="Arial"/>
        <family val="2"/>
      </rPr>
      <t>S/ 887,300</t>
    </r>
    <r>
      <rPr>
        <sz val="12"/>
        <rFont val="Arial"/>
        <family val="2"/>
      </rPr>
      <t xml:space="preserve"> correspondiente a </t>
    </r>
    <r>
      <rPr>
        <b/>
        <sz val="12"/>
        <rFont val="Arial"/>
        <family val="2"/>
      </rPr>
      <t xml:space="preserve">41 </t>
    </r>
    <r>
      <rPr>
        <sz val="12"/>
        <rFont val="Arial"/>
        <family val="2"/>
      </rPr>
      <t xml:space="preserve">equipos.
&gt;Se encuentra adjudicados </t>
    </r>
    <r>
      <rPr>
        <b/>
        <sz val="12"/>
        <rFont val="Arial"/>
        <family val="2"/>
      </rPr>
      <t>S/ 551,745.4</t>
    </r>
    <r>
      <rPr>
        <sz val="12"/>
        <rFont val="Arial"/>
        <family val="2"/>
      </rPr>
      <t xml:space="preserve"> correspondiente a </t>
    </r>
    <r>
      <rPr>
        <b/>
        <sz val="12"/>
        <rFont val="Arial"/>
        <family val="2"/>
      </rPr>
      <t>21</t>
    </r>
    <r>
      <rPr>
        <sz val="12"/>
        <rFont val="Arial"/>
        <family val="2"/>
      </rPr>
      <t xml:space="preserve"> equipos.</t>
    </r>
  </si>
  <si>
    <r>
      <t xml:space="preserve">Demora en el Estudio de Mercado,  los Actos Preparatorios a cargo del CEABE.
Demora en la Recepción a cargo de las Redes Asistenciales de destino.
</t>
    </r>
    <r>
      <rPr>
        <b/>
        <sz val="12"/>
        <rFont val="Arial"/>
        <family val="2"/>
      </rPr>
      <t>Estado de Emergencia Sanitaria.</t>
    </r>
  </si>
  <si>
    <t>Se encuentra ejecutado S/ 9,876,396.47 correspondiente a 291 equipos.
Se encuentra en Estudio de Mercado S/ 4,858,802.36 correspondiente a 93 equipos.</t>
  </si>
  <si>
    <r>
      <t xml:space="preserve">Desocupación de terreno, vicios ocultos, denegación de la Municipalidad Metropolitana de Lima respecto al Puesto de Medición al Interperie (PMI), de dotación de la media tensión, aprobacion de sistema de utilización en media tensión, ritmo lento del contratista.
</t>
    </r>
    <r>
      <rPr>
        <b/>
        <sz val="12"/>
        <rFont val="Arial"/>
        <family val="2"/>
      </rPr>
      <t>Estado de Emergencia Sanitaria.</t>
    </r>
  </si>
  <si>
    <r>
      <t xml:space="preserve">
Actualizacion de presupuesto.
Demora en el Proceso Logistico LP-SM-4-2018-ESSALUD/GCL-1.
</t>
    </r>
    <r>
      <rPr>
        <b/>
        <sz val="12"/>
        <rFont val="Arial"/>
        <family val="2"/>
      </rPr>
      <t>Estado de Emergencia Sanitaria.</t>
    </r>
  </si>
  <si>
    <r>
      <t xml:space="preserve">360 d.c.
Con ampliacones hasta </t>
    </r>
    <r>
      <rPr>
        <b/>
        <sz val="12"/>
        <rFont val="Arial"/>
        <family val="2"/>
      </rPr>
      <t>586 d.c.</t>
    </r>
  </si>
  <si>
    <r>
      <t xml:space="preserve">Procedimiento logistico
La primera convocatoria fue LP N°3-2018-ESSALUD/GCL -1, fue DECLARADA DESIERTA.
Actualizacion de presupuesto, consultas por incompatibilidades del expediente técnico
</t>
    </r>
    <r>
      <rPr>
        <b/>
        <sz val="12"/>
        <rFont val="Arial"/>
        <family val="2"/>
      </rPr>
      <t>Estado de Emergencia Sanitaria.</t>
    </r>
  </si>
  <si>
    <t>270 d.c.</t>
  </si>
  <si>
    <r>
      <t xml:space="preserve">Primer proceso de selección LP-SM-1-2019-ESSALUD/GCL-1 declarado desierto, actualizar el presupuesto del expediente técnico para segundo proceso.
</t>
    </r>
    <r>
      <rPr>
        <b/>
        <sz val="12"/>
        <rFont val="Arial"/>
        <family val="2"/>
      </rPr>
      <t>Estado de Emergencia Sanitaria.</t>
    </r>
  </si>
  <si>
    <r>
      <t>Obra Recepcionada 03.07.2020</t>
    </r>
    <r>
      <rPr>
        <b/>
        <sz val="12"/>
        <rFont val="Arial"/>
        <family val="2"/>
      </rPr>
      <t xml:space="preserve">
En proceso de liquidación</t>
    </r>
  </si>
  <si>
    <t>Obra recepcionada el 31.07.2020.
En proceso de liquidación</t>
  </si>
  <si>
    <t>Obra recepcionada y liquidada.</t>
  </si>
  <si>
    <t>Prestación Adicional N° 01, aprobada con Resolución N° 420-GCL-ESSALUD - 2019, por la suma S/ 24,007.76; Prestación Adicional N° 02, en tramite, por la suma S/ 195,430.89</t>
  </si>
  <si>
    <r>
      <rPr>
        <b/>
        <sz val="12"/>
        <rFont val="Arial"/>
        <family val="2"/>
      </rPr>
      <t>En Etapa de Expediente Técnico</t>
    </r>
    <r>
      <rPr>
        <sz val="12"/>
        <rFont val="Arial"/>
        <family val="2"/>
      </rPr>
      <t xml:space="preserve">
Actualizacion del expediente completo debido al tiempo transcurrido.</t>
    </r>
  </si>
  <si>
    <t>En Etapa de Supervisión de la Elaboración de Expediente Técnico
El 14.JUN.2019, se publico en el portal del SEACE la Buena Pro, adjudicandose a la Empresa que supervisara la elaboracion del Estudio Definitivo a nivel de ejecucion de obra</t>
  </si>
  <si>
    <t>CONSORCIO SALUD SANTA</t>
  </si>
  <si>
    <t xml:space="preserve"> INSTITUTO DE CONSULTORIA S.A.</t>
  </si>
  <si>
    <t>390 d/c</t>
  </si>
  <si>
    <t>300 d/c</t>
  </si>
  <si>
    <r>
      <t xml:space="preserve">&gt;Se encuentra en proceso de </t>
    </r>
    <r>
      <rPr>
        <b/>
        <sz val="12"/>
        <rFont val="Arial"/>
        <family val="2"/>
      </rPr>
      <t xml:space="preserve">adquisicion S/ 2,226,687.59 </t>
    </r>
    <r>
      <rPr>
        <sz val="12"/>
        <rFont val="Arial"/>
        <family val="2"/>
      </rPr>
      <t xml:space="preserve">correspondiente a </t>
    </r>
    <r>
      <rPr>
        <b/>
        <sz val="12"/>
        <rFont val="Arial"/>
        <family val="2"/>
      </rPr>
      <t>692 equipos</t>
    </r>
    <r>
      <rPr>
        <sz val="12"/>
        <rFont val="Arial"/>
        <family val="2"/>
      </rPr>
      <t xml:space="preserve">.
&gt;Se encuentra adjudicados S/ </t>
    </r>
    <r>
      <rPr>
        <b/>
        <sz val="12"/>
        <rFont val="Arial"/>
        <family val="2"/>
      </rPr>
      <t>375,240.29</t>
    </r>
    <r>
      <rPr>
        <sz val="12"/>
        <rFont val="Arial"/>
        <family val="2"/>
      </rPr>
      <t xml:space="preserve"> correspondiente a  </t>
    </r>
    <r>
      <rPr>
        <b/>
        <sz val="12"/>
        <rFont val="Arial"/>
        <family val="2"/>
      </rPr>
      <t>122</t>
    </r>
    <r>
      <rPr>
        <sz val="12"/>
        <rFont val="Arial"/>
        <family val="2"/>
      </rPr>
      <t xml:space="preserve"> </t>
    </r>
    <r>
      <rPr>
        <b/>
        <sz val="12"/>
        <rFont val="Arial"/>
        <family val="2"/>
      </rPr>
      <t>equipos.</t>
    </r>
    <r>
      <rPr>
        <sz val="12"/>
        <rFont val="Arial"/>
        <family val="2"/>
      </rPr>
      <t xml:space="preserve">
&gt;Se encuentra ejecutado </t>
    </r>
    <r>
      <rPr>
        <b/>
        <sz val="12"/>
        <rFont val="Arial"/>
        <family val="2"/>
      </rPr>
      <t>S/ 236,848.50</t>
    </r>
    <r>
      <rPr>
        <sz val="12"/>
        <rFont val="Arial"/>
        <family val="2"/>
      </rPr>
      <t xml:space="preserve"> correspondiente a </t>
    </r>
    <r>
      <rPr>
        <b/>
        <sz val="12"/>
        <rFont val="Arial"/>
        <family val="2"/>
      </rPr>
      <t>54 equipos</t>
    </r>
    <r>
      <rPr>
        <sz val="12"/>
        <rFont val="Arial"/>
        <family val="2"/>
      </rPr>
      <t>.</t>
    </r>
  </si>
  <si>
    <t>Prestacion Adicional N° 1: S/ 170,678.26, aprobada RGCL N° 787; 
Prestacion Adicional N° 2: S/ 10,972.83, RGCL N° 328; Prestacion Adicional N° 3: S/ 0.00; Deductivo N° 3: 28,174.22;
Prestacion Adicional N° 4: S/ 67,376.81</t>
  </si>
  <si>
    <r>
      <t xml:space="preserve">&gt;Se encuentra en proceso de </t>
    </r>
    <r>
      <rPr>
        <b/>
        <sz val="12"/>
        <rFont val="Arial"/>
        <family val="2"/>
      </rPr>
      <t>adquisicion S/ 2,454,102.86</t>
    </r>
    <r>
      <rPr>
        <sz val="12"/>
        <rFont val="Arial"/>
        <family val="2"/>
      </rPr>
      <t xml:space="preserve"> correspondiente a </t>
    </r>
    <r>
      <rPr>
        <b/>
        <sz val="12"/>
        <rFont val="Arial"/>
        <family val="2"/>
      </rPr>
      <t>582 equipos</t>
    </r>
    <r>
      <rPr>
        <sz val="12"/>
        <rFont val="Arial"/>
        <family val="2"/>
      </rPr>
      <t xml:space="preserve">.
&gt;Se encuentra adjudicados </t>
    </r>
    <r>
      <rPr>
        <b/>
        <sz val="12"/>
        <rFont val="Arial"/>
        <family val="2"/>
      </rPr>
      <t>S/ 137,533.60</t>
    </r>
    <r>
      <rPr>
        <sz val="12"/>
        <rFont val="Arial"/>
        <family val="2"/>
      </rPr>
      <t xml:space="preserve"> correspondiente a </t>
    </r>
    <r>
      <rPr>
        <b/>
        <sz val="12"/>
        <rFont val="Arial"/>
        <family val="2"/>
      </rPr>
      <t>173 equipos</t>
    </r>
    <r>
      <rPr>
        <sz val="12"/>
        <rFont val="Arial"/>
        <family val="2"/>
      </rPr>
      <t xml:space="preserve">.
&gt;Se encuentra </t>
    </r>
    <r>
      <rPr>
        <b/>
        <sz val="12"/>
        <rFont val="Arial"/>
        <family val="2"/>
      </rPr>
      <t>ejecutado S/ 0.00</t>
    </r>
    <r>
      <rPr>
        <sz val="12"/>
        <rFont val="Arial"/>
        <family val="2"/>
      </rPr>
      <t>.</t>
    </r>
  </si>
  <si>
    <t>CONSORCIO SUPERVISOR ESSALUD LIMA</t>
  </si>
  <si>
    <t>120 d/c</t>
  </si>
  <si>
    <r>
      <t xml:space="preserve">&gt;Se encuentra en proceso de </t>
    </r>
    <r>
      <rPr>
        <b/>
        <sz val="12"/>
        <rFont val="Arial"/>
        <family val="2"/>
      </rPr>
      <t>adquisicion S/ 27,301.55</t>
    </r>
    <r>
      <rPr>
        <sz val="12"/>
        <rFont val="Arial"/>
        <family val="2"/>
      </rPr>
      <t xml:space="preserve"> correspondiente a</t>
    </r>
    <r>
      <rPr>
        <b/>
        <sz val="12"/>
        <rFont val="Arial"/>
        <family val="2"/>
      </rPr>
      <t xml:space="preserve"> 35 equipos.</t>
    </r>
    <r>
      <rPr>
        <sz val="12"/>
        <rFont val="Arial"/>
        <family val="2"/>
      </rPr>
      <t xml:space="preserve">
&gt;Se encuentra </t>
    </r>
    <r>
      <rPr>
        <b/>
        <sz val="12"/>
        <rFont val="Arial"/>
        <family val="2"/>
      </rPr>
      <t xml:space="preserve">adjudicados  S/ 5,115.00 </t>
    </r>
    <r>
      <rPr>
        <sz val="12"/>
        <rFont val="Arial"/>
        <family val="2"/>
      </rPr>
      <t xml:space="preserve">correspondiente a </t>
    </r>
    <r>
      <rPr>
        <b/>
        <sz val="12"/>
        <rFont val="Arial"/>
        <family val="2"/>
      </rPr>
      <t xml:space="preserve">7 </t>
    </r>
    <r>
      <rPr>
        <sz val="12"/>
        <rFont val="Arial"/>
        <family val="2"/>
      </rPr>
      <t xml:space="preserve">equipos.
&gt;Se encuentra ejecutado </t>
    </r>
    <r>
      <rPr>
        <b/>
        <sz val="12"/>
        <rFont val="Arial"/>
        <family val="2"/>
      </rPr>
      <t>S/ 2,132,009.8</t>
    </r>
    <r>
      <rPr>
        <sz val="12"/>
        <rFont val="Arial"/>
        <family val="2"/>
      </rPr>
      <t xml:space="preserve">7 correspondiente a </t>
    </r>
    <r>
      <rPr>
        <b/>
        <sz val="12"/>
        <rFont val="Arial"/>
        <family val="2"/>
      </rPr>
      <t>8 equipos</t>
    </r>
    <r>
      <rPr>
        <sz val="12"/>
        <rFont val="Arial"/>
        <family val="2"/>
      </rPr>
      <t>.</t>
    </r>
  </si>
  <si>
    <t>VALENZUELA FLORES JORGE ANTONIO</t>
  </si>
  <si>
    <r>
      <t>&gt;Se encuentra en proceso de adquisicion</t>
    </r>
    <r>
      <rPr>
        <b/>
        <sz val="12"/>
        <rFont val="Arial"/>
        <family val="2"/>
      </rPr>
      <t xml:space="preserve"> S/ 1,171,781.38 </t>
    </r>
    <r>
      <rPr>
        <sz val="12"/>
        <rFont val="Arial"/>
        <family val="2"/>
      </rPr>
      <t xml:space="preserve">correspondiente a </t>
    </r>
    <r>
      <rPr>
        <b/>
        <sz val="12"/>
        <rFont val="Arial"/>
        <family val="2"/>
      </rPr>
      <t>121</t>
    </r>
    <r>
      <rPr>
        <sz val="12"/>
        <rFont val="Arial"/>
        <family val="2"/>
      </rPr>
      <t xml:space="preserve"> equipos.
&gt;Se encuentra </t>
    </r>
    <r>
      <rPr>
        <b/>
        <sz val="12"/>
        <rFont val="Arial"/>
        <family val="2"/>
      </rPr>
      <t>adjudicados</t>
    </r>
    <r>
      <rPr>
        <sz val="12"/>
        <rFont val="Arial"/>
        <family val="2"/>
      </rPr>
      <t xml:space="preserve"> </t>
    </r>
    <r>
      <rPr>
        <b/>
        <sz val="12"/>
        <rFont val="Arial"/>
        <family val="2"/>
      </rPr>
      <t xml:space="preserve">S/ 643,896.34 </t>
    </r>
    <r>
      <rPr>
        <sz val="12"/>
        <rFont val="Arial"/>
        <family val="2"/>
      </rPr>
      <t xml:space="preserve">correspondiente a </t>
    </r>
    <r>
      <rPr>
        <b/>
        <sz val="12"/>
        <rFont val="Arial"/>
        <family val="2"/>
      </rPr>
      <t>164 equipos.</t>
    </r>
    <r>
      <rPr>
        <sz val="12"/>
        <rFont val="Arial"/>
        <family val="2"/>
      </rPr>
      <t xml:space="preserve">
&gt;Se encuentra </t>
    </r>
    <r>
      <rPr>
        <b/>
        <sz val="12"/>
        <rFont val="Arial"/>
        <family val="2"/>
      </rPr>
      <t>ejecutado S/ 1,520,276.00</t>
    </r>
  </si>
  <si>
    <t>SIGRAL S.A.</t>
  </si>
  <si>
    <t>150 d/c.</t>
  </si>
  <si>
    <t>120 d/c.</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</si>
  <si>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</si>
  <si>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120 d.c.</t>
  </si>
  <si>
    <t>Obra culminada y recepcionada, 
Actualmente en etapa de proceso arbitral respecto a la Liquidación.</t>
  </si>
  <si>
    <r>
      <t>&gt;Se encuentra ejecutado</t>
    </r>
    <r>
      <rPr>
        <b/>
        <sz val="12"/>
        <rFont val="Arial"/>
        <family val="2"/>
      </rPr>
      <t xml:space="preserve"> S/ 2,862,094.33</t>
    </r>
    <r>
      <rPr>
        <sz val="12"/>
        <rFont val="Arial"/>
        <family val="2"/>
      </rPr>
      <t xml:space="preserve"> correspondiente a</t>
    </r>
    <r>
      <rPr>
        <b/>
        <sz val="12"/>
        <rFont val="Arial"/>
        <family val="2"/>
      </rPr>
      <t xml:space="preserve"> 34</t>
    </r>
    <r>
      <rPr>
        <sz val="12"/>
        <rFont val="Arial"/>
        <family val="2"/>
      </rPr>
      <t xml:space="preserve"> equipos.
&gt;Se encuentra adjudicados </t>
    </r>
    <r>
      <rPr>
        <b/>
        <sz val="12"/>
        <rFont val="Arial"/>
        <family val="2"/>
      </rPr>
      <t>S/ 255.00</t>
    </r>
    <r>
      <rPr>
        <sz val="12"/>
        <rFont val="Arial"/>
        <family val="2"/>
      </rPr>
      <t xml:space="preserve"> correspondiente a</t>
    </r>
    <r>
      <rPr>
        <b/>
        <sz val="12"/>
        <rFont val="Arial"/>
        <family val="2"/>
      </rPr>
      <t xml:space="preserve"> 5</t>
    </r>
    <r>
      <rPr>
        <sz val="12"/>
        <rFont val="Arial"/>
        <family val="2"/>
      </rPr>
      <t xml:space="preserve"> equipos.</t>
    </r>
  </si>
  <si>
    <t>Obra culminada y recepcionada
Actualmente se ha presentado recurso de casación por el Laudo Arbitral que declara consentida la Liquidación Final</t>
  </si>
  <si>
    <t>El PIP  se encontraba inactivo en el aplicativo informatico del Banco de Inversiones del MEF, dicha Entidad dispuso la reformulación del Estudio de Preinversión, por lo que con fecha 12.03.2020 se emite la actualización.
Actualmente en elaboraciónn del Expediente Técnico.</t>
  </si>
  <si>
    <t>En un primer momento se solicitó la licencia de obra ante la Municipal Distrital de La Victoria, pero por estar en zona monumental, dicho gobierno local, comunicó que debe solicitar dicho tramite ante la Municipalidad de Lima Metropolitana.
La cuarentena dictada por el Gobierno Central debido a la pandemia del COVID - 19.</t>
  </si>
  <si>
    <t>Expediente Técnico culminado
Con Resolución N°51-GCPI-ESSALUD-2020 del 14.08.2020 se aprueba el Expediente Técnico.</t>
  </si>
  <si>
    <t>En proceso de elaboración de los Requisitos Técnicos Minimos (RTM)</t>
  </si>
  <si>
    <t>La  obtencion de la Licencia de Edificacion se encuentra a cargo de la Red Asistencial Moquegua.
La cuarentena dictada por el Gobierno Central debido a la pandemia del COVID - 19.</t>
  </si>
  <si>
    <t>Con Resolución N°43- GCPI-ESSALUD-2020 del 07.08.2020 se aprobó en expediente técnico.</t>
  </si>
  <si>
    <t>Se han remitido Requerimientos Técnicos Minimos a la Gerencia Central de Logística para el inicio de los Actos Preparatorios.</t>
  </si>
  <si>
    <t>Con Resolución N°63- GCPI-ESSALUD-2020 del 31.08.2020 se aprobó en expediente técnico.</t>
  </si>
  <si>
    <t xml:space="preserve">CONSORCIO HOSPITALARIO TALARA
</t>
  </si>
  <si>
    <r>
      <rPr>
        <b/>
        <sz val="12"/>
        <rFont val="Arial"/>
        <family val="2"/>
      </rPr>
      <t>Con fecha 18/09/2020 se suscribe el contrato con el Consultor que elabore el Estudio Definitivo a nivel de ejecucion de obra.</t>
    </r>
    <r>
      <rPr>
        <sz val="12"/>
        <rFont val="Arial"/>
        <family val="2"/>
      </rPr>
      <t xml:space="preserve">
Proceso de Selecciòn CP-SM-26-2019-ESSALUD/GCL-1</t>
    </r>
  </si>
  <si>
    <r>
      <rPr>
        <b/>
        <sz val="12"/>
        <rFont val="Arial"/>
        <family val="2"/>
      </rPr>
      <t xml:space="preserve">En etapa de Elaboración del Expediente Técnico, a traves de Modalidad de Contrata.
</t>
    </r>
    <r>
      <rPr>
        <sz val="12"/>
        <rFont val="Arial"/>
        <family val="2"/>
      </rPr>
      <t xml:space="preserve">
El 07.MAY.2019, se publico en el portal del SEACE la Buena Pro, adjudicandose a la Empresa que elaborara el Estudio Definitivo a nivel de ejecucion de obra.
Fecha de inicio de la elaboracion: 10.JUN.2019
Se ha aprobado el Primer Entregable. 
</t>
    </r>
    <r>
      <rPr>
        <b/>
        <sz val="12"/>
        <rFont val="Arial"/>
        <family val="2"/>
      </rPr>
      <t>Al 30.09.2020 se encuentra en Elaboración del 3er y ultimo Entregable.</t>
    </r>
  </si>
  <si>
    <r>
      <rPr>
        <b/>
        <sz val="12"/>
        <rFont val="Arial"/>
        <family val="2"/>
      </rPr>
      <t>En Etapa de Elaboración de Expediente Técnico</t>
    </r>
    <r>
      <rPr>
        <sz val="12"/>
        <rFont val="Arial"/>
        <family val="2"/>
      </rPr>
      <t xml:space="preserve">
Se suscribio el contrato N° 4600051484 con la empresa INSTITUTO DE CONSULTORIA S.A. con fecha 17.DIC.2018, para la elaboracion del Estudio Definitivo.
En proceso de Elaboracion del Estudio Definitivo.
Se ha aprobado el Primer y Segundo Entregable. 
Al 30.09.2020 el Consultor viene realizando el levantamiento observaciones al Cuarto Entregable.</t>
    </r>
  </si>
  <si>
    <r>
      <rPr>
        <b/>
        <sz val="12"/>
        <rFont val="Arial"/>
        <family val="2"/>
      </rPr>
      <t>En Etapa de Elaboración de Expediente Técnico</t>
    </r>
    <r>
      <rPr>
        <sz val="12"/>
        <rFont val="Arial"/>
        <family val="2"/>
      </rPr>
      <t xml:space="preserve">
El 02.MAY.2019, se publico en el portal del SEACE la Buena Pro, adjudicandose a la Empresa que elaborara el Estudio Definitivo a nivel de ejecucion de obra.
</t>
    </r>
    <r>
      <rPr>
        <b/>
        <sz val="12"/>
        <rFont val="Arial"/>
        <family val="2"/>
      </rPr>
      <t>Al 30.09.2020 se viene elaborando el Tercer (ultimo) entregable.</t>
    </r>
  </si>
  <si>
    <r>
      <rPr>
        <b/>
        <sz val="12"/>
        <rFont val="Arial"/>
        <family val="2"/>
      </rPr>
      <t>En Etapa de Elaboración de Expediente Técnico</t>
    </r>
    <r>
      <rPr>
        <sz val="12"/>
        <rFont val="Arial"/>
        <family val="2"/>
      </rPr>
      <t xml:space="preserve">
El 23.MAY.2019, se publico en el portal del SEACE la Buena Pro, adjudicandose a la Empresa que elaborara el Estudio Definitivo a nivel de ejecucion de obra.
</t>
    </r>
    <r>
      <rPr>
        <b/>
        <sz val="12"/>
        <rFont val="Arial"/>
        <family val="2"/>
      </rPr>
      <t>Al 30.09.2020 el  Consultor viene elaborando el Tercer Entregable.</t>
    </r>
  </si>
  <si>
    <t>En Etapa de Supervisión de la Elaboración de Expediente Técnico
El 10.JUN.2019, se publico en el portal del SEACE la Buena Pro, adjudicandose a la Empresa que supervisara la elaboracion del Estudio Definitivo a nivel de ejecucion de obra.</t>
  </si>
  <si>
    <r>
      <rPr>
        <b/>
        <sz val="12"/>
        <rFont val="Arial"/>
        <family val="2"/>
      </rPr>
      <t>En Etapa de Elaboración de Expediente Técnico</t>
    </r>
    <r>
      <rPr>
        <sz val="12"/>
        <rFont val="Arial"/>
        <family val="2"/>
      </rPr>
      <t xml:space="preserve">
El 03.JUN.2019, se publico en el portal del SEACE la Buena Pro, adjudicandose a la Empresa que elaborara el Estudio Definitivo a nivel de ejecucion de obra.
</t>
    </r>
    <r>
      <rPr>
        <b/>
        <sz val="12"/>
        <rFont val="Arial"/>
        <family val="2"/>
      </rPr>
      <t>Al 30.09.2020 el Consultor viene levantando Observaciones al Tercer Entregable</t>
    </r>
  </si>
  <si>
    <r>
      <rPr>
        <b/>
        <sz val="12"/>
        <rFont val="Arial"/>
        <family val="2"/>
      </rPr>
      <t>En Etapa de Elaboraciòn Expediente Tècnico.</t>
    </r>
    <r>
      <rPr>
        <sz val="12"/>
        <rFont val="Arial"/>
        <family val="2"/>
      </rPr>
      <t xml:space="preserve">
Se suscribio el contrato N° 4600053084 con el CONSORCIO SALUD FLORENCIA. con fecha 02.DIC.2019, para la elaboracion del Estudio Definitivo.
</t>
    </r>
    <r>
      <rPr>
        <b/>
        <sz val="12"/>
        <rFont val="Arial"/>
        <family val="2"/>
      </rPr>
      <t>Elaboración de Expediente detenido porque se rescindió el contrato con la empresa consultora que se contrato para que realice la Supervisión.
A la espera de que la GCL realice un nuevo contrato.</t>
    </r>
  </si>
  <si>
    <r>
      <t xml:space="preserve">Mediante Concurso Público N°018-2019-ESSALUD/GCL se otorga la Buena Pro.
Se suscribio el contrato N° 4600052872 con la empresa MANALBA CORP SAC con fecha 14.OCT.2019, para la supervision de la elaboracion del Estudio Definitivo.
</t>
    </r>
    <r>
      <rPr>
        <b/>
        <sz val="12"/>
        <rFont val="Arial"/>
        <family val="2"/>
      </rPr>
      <t>Mediante Resolucion de Gerencia Central de Logistica N° 201-GCL-ESSALUD-2020 de fecha 15.07.2020 se rescinde el contrato.</t>
    </r>
  </si>
  <si>
    <t>CONSORCIO SALUD CHOCOPE</t>
  </si>
  <si>
    <r>
      <rPr>
        <b/>
        <sz val="12"/>
        <rFont val="Arial"/>
        <family val="2"/>
      </rPr>
      <t>Con fecha 26/09/2020 se suscribe contrato con CONSORCIO SALUD CHOCOPE para que Consultor que Elabore el Estudio Definitivo</t>
    </r>
    <r>
      <rPr>
        <sz val="12"/>
        <rFont val="Arial"/>
        <family val="2"/>
      </rPr>
      <t xml:space="preserve"> a nivel de ejecucion de obra, luego que el 07.09.2020 se dio la Buena Pro del Proceso de Selecciòn </t>
    </r>
    <r>
      <rPr>
        <b/>
        <sz val="12"/>
        <rFont val="Arial"/>
        <family val="2"/>
      </rPr>
      <t xml:space="preserve">AS-DL 1355-SM-1-2020-ESSALUD/GCL-1. </t>
    </r>
  </si>
  <si>
    <r>
      <rPr>
        <b/>
        <sz val="12"/>
        <rFont val="Arial"/>
        <family val="2"/>
      </rPr>
      <t>En etapa de Elaboración de Expediente Técnico</t>
    </r>
    <r>
      <rPr>
        <sz val="12"/>
        <rFont val="Arial"/>
        <family val="2"/>
      </rPr>
      <t xml:space="preserve">, por administración Directa a cargo de la Subgerencia de Estudios Definitivos de la GCPI.
</t>
    </r>
    <r>
      <rPr>
        <b/>
        <sz val="12"/>
        <rFont val="Arial"/>
        <family val="2"/>
      </rPr>
      <t>Se tiene programado su inicio del proyecto para el Cuarto trimestre del ejercicio, bajo la metodologia BIM.</t>
    </r>
  </si>
  <si>
    <t>Se tiene programado el inicio de los Actos Preparatorios para el Cuarto Trimestre del presente ejercicio, para contratar la Elaboración y Supervisión de la Elaboración de Expediente Técnico, por contrata.</t>
  </si>
  <si>
    <t>Demora en la gestión de actualizacion de las EE.TT de los 4 items pendientes de adquisición, por parte del area ususaria de la Red Asistencial Junín.
Estado de Emergencia Sanitaria.</t>
  </si>
  <si>
    <r>
      <rPr>
        <b/>
        <sz val="12"/>
        <rFont val="Arial"/>
        <family val="2"/>
      </rPr>
      <t xml:space="preserve">En Etapa de Ejecuciòn.
Avance Real Acumulado al 30.09.2020 del 38.11% 
</t>
    </r>
    <r>
      <rPr>
        <sz val="12"/>
        <rFont val="Arial"/>
        <family val="2"/>
      </rPr>
      <t>Se cuenta con el Servicio de Supervisión de Obra.</t>
    </r>
  </si>
  <si>
    <r>
      <rPr>
        <b/>
        <sz val="12"/>
        <rFont val="Arial"/>
        <family val="2"/>
      </rPr>
      <t xml:space="preserve">En Etapa de Ejecución
Avance Real Acumulado al 30.09.2020 el 94%  
</t>
    </r>
    <r>
      <rPr>
        <sz val="12"/>
        <rFont val="Arial"/>
        <family val="2"/>
      </rPr>
      <t>Se cuenta con el Servicio de Supervisión de Obra.</t>
    </r>
  </si>
  <si>
    <r>
      <rPr>
        <b/>
        <sz val="12"/>
        <rFont val="Arial"/>
        <family val="2"/>
      </rPr>
      <t xml:space="preserve">En etapa de Ejecución 
Al 30.09.2020 el avance real de obra acumulado de 79.54%.
</t>
    </r>
    <r>
      <rPr>
        <sz val="12"/>
        <rFont val="Arial"/>
        <family val="2"/>
      </rPr>
      <t xml:space="preserve">Se aprueba la Ampliacion de Plazo Parcial Nº 15, que traslada la fecha de termino al 14 de octubre del 2020.
Se cuenta con el Servicio de Supervisión de Obra.
</t>
    </r>
    <r>
      <rPr>
        <b/>
        <sz val="12"/>
        <rFont val="Arial"/>
        <family val="2"/>
      </rPr>
      <t xml:space="preserve">  </t>
    </r>
    <r>
      <rPr>
        <sz val="12"/>
        <rFont val="Arial"/>
        <family val="2"/>
      </rPr>
      <t xml:space="preserve">
</t>
    </r>
  </si>
  <si>
    <t xml:space="preserve">En Etapa de Ejecuciòn de Obra.
Avance Real Acumulado al 30.09.2020 del 52.68 %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</si>
</sst>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_([$€-2]\ * #,##0.00_);_([$€-2]\ * \(#,##0.00\);_([$€-2]\ * &quot;-&quot;??_)"/>
    <numFmt numFmtId="166" formatCode="&quot;S/&quot;#,##0.00"/>
    <numFmt numFmtId="167" formatCode="0.000"/>
    <numFmt numFmtId="168" formatCode="&quot;S/.&quot;#,##0.00"/>
  </numFmts>
  <fonts count="32" x14ac:knownFonts="1">
    <font>
      <sz val="10"/>
      <name val="Arial"/>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b/>
      <sz val="11"/>
      <name val="Arial"/>
      <family val="2"/>
    </font>
    <font>
      <sz val="11"/>
      <color theme="1"/>
      <name val="Calibri"/>
      <family val="2"/>
      <scheme val="minor"/>
    </font>
    <font>
      <b/>
      <sz val="10"/>
      <name val="Calibri"/>
      <family val="2"/>
      <scheme val="minor"/>
    </font>
    <font>
      <sz val="11"/>
      <name val="Calibri"/>
      <family val="2"/>
    </font>
  </fonts>
  <fills count="9">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5">
    <xf numFmtId="0" fontId="0" fillId="0" borderId="0"/>
    <xf numFmtId="0" fontId="8" fillId="0" borderId="0"/>
    <xf numFmtId="0" fontId="2" fillId="0" borderId="0"/>
    <xf numFmtId="165"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0" fontId="2" fillId="0" borderId="0"/>
    <xf numFmtId="0" fontId="29" fillId="0" borderId="0"/>
    <xf numFmtId="0" fontId="9"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359">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4" fillId="0" borderId="1" xfId="1" applyFont="1" applyBorder="1" applyAlignment="1">
      <alignment vertical="center" wrapText="1"/>
    </xf>
    <xf numFmtId="4" fontId="4" fillId="0" borderId="1" xfId="1" applyNumberFormat="1" applyFont="1" applyBorder="1" applyAlignment="1">
      <alignment vertical="center" wrapText="1"/>
    </xf>
    <xf numFmtId="0" fontId="0" fillId="0" borderId="0" xfId="1" applyFont="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center" vertical="center" wrapText="1"/>
    </xf>
    <xf numFmtId="0" fontId="0" fillId="0" borderId="0" xfId="0" applyAlignment="1">
      <alignment horizontal="center"/>
    </xf>
    <xf numFmtId="9" fontId="10"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4" fillId="0" borderId="0" xfId="0" applyFont="1"/>
    <xf numFmtId="10" fontId="0" fillId="0" borderId="0" xfId="11" applyNumberFormat="1" applyFont="1"/>
    <xf numFmtId="10" fontId="11" fillId="0" borderId="1" xfId="1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4" fontId="5" fillId="2" borderId="1" xfId="1" applyNumberFormat="1" applyFont="1" applyFill="1" applyBorder="1" applyAlignment="1">
      <alignment vertical="center" wrapText="1"/>
    </xf>
    <xf numFmtId="165" fontId="5" fillId="2" borderId="1" xfId="3" applyFont="1" applyFill="1" applyBorder="1" applyAlignment="1">
      <alignment vertical="center" wrapText="1"/>
    </xf>
    <xf numFmtId="10" fontId="10" fillId="2" borderId="1" xfId="11" applyNumberFormat="1" applyFont="1" applyFill="1" applyBorder="1" applyAlignment="1">
      <alignment horizontal="center" vertical="center" wrapText="1"/>
    </xf>
    <xf numFmtId="4" fontId="13" fillId="0" borderId="1" xfId="1" applyNumberFormat="1" applyFont="1" applyBorder="1" applyAlignment="1">
      <alignment vertical="center" wrapText="1"/>
    </xf>
    <xf numFmtId="0" fontId="5" fillId="3" borderId="1" xfId="1" applyFont="1" applyFill="1" applyBorder="1" applyAlignment="1">
      <alignment horizontal="center" vertical="center" wrapText="1"/>
    </xf>
    <xf numFmtId="0" fontId="10" fillId="2" borderId="2" xfId="0" applyFont="1" applyFill="1" applyBorder="1" applyAlignment="1">
      <alignment vertical="center" wrapText="1"/>
    </xf>
    <xf numFmtId="4" fontId="0" fillId="0" borderId="0" xfId="0" applyNumberFormat="1"/>
    <xf numFmtId="9" fontId="10" fillId="0" borderId="0" xfId="11" applyFont="1" applyBorder="1" applyAlignment="1">
      <alignment horizontal="center" vertical="center" wrapText="1"/>
    </xf>
    <xf numFmtId="0" fontId="13" fillId="3" borderId="1" xfId="1" applyFont="1" applyFill="1" applyBorder="1" applyAlignment="1">
      <alignment horizontal="center" vertical="center" wrapText="1"/>
    </xf>
    <xf numFmtId="0" fontId="4" fillId="0" borderId="1" xfId="1" applyFont="1" applyFill="1" applyBorder="1" applyAlignment="1">
      <alignment vertical="center" wrapText="1"/>
    </xf>
    <xf numFmtId="4" fontId="14" fillId="0" borderId="1" xfId="0" applyNumberFormat="1" applyFont="1" applyBorder="1"/>
    <xf numFmtId="0" fontId="15" fillId="0" borderId="1" xfId="0" applyFont="1" applyBorder="1"/>
    <xf numFmtId="0" fontId="4" fillId="0" borderId="1" xfId="1" applyFont="1" applyFill="1" applyBorder="1" applyAlignment="1">
      <alignment horizontal="right" vertical="center" wrapText="1"/>
    </xf>
    <xf numFmtId="0" fontId="16" fillId="0" borderId="1" xfId="1" applyFont="1" applyBorder="1" applyAlignment="1">
      <alignment horizontal="center" vertical="center" wrapText="1"/>
    </xf>
    <xf numFmtId="0" fontId="16" fillId="0" borderId="1" xfId="1" applyFont="1" applyFill="1" applyBorder="1" applyAlignment="1">
      <alignment horizontal="center" vertical="center" wrapText="1"/>
    </xf>
    <xf numFmtId="0" fontId="17"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 fontId="17" fillId="0" borderId="1" xfId="1" applyNumberFormat="1" applyFont="1" applyBorder="1" applyAlignment="1">
      <alignment vertical="center" wrapText="1"/>
    </xf>
    <xf numFmtId="0" fontId="17" fillId="0" borderId="1" xfId="1" applyFont="1" applyFill="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6" fillId="0" borderId="1" xfId="1" applyFont="1" applyBorder="1" applyAlignment="1">
      <alignment horizontal="right" vertical="center" wrapText="1"/>
    </xf>
    <xf numFmtId="4" fontId="16" fillId="0" borderId="1" xfId="1" applyNumberFormat="1" applyFont="1" applyBorder="1" applyAlignment="1">
      <alignment vertical="center" wrapText="1"/>
    </xf>
    <xf numFmtId="0" fontId="17" fillId="0" borderId="1" xfId="0" quotePrefix="1" applyFont="1" applyBorder="1" applyAlignment="1">
      <alignment vertical="center" wrapText="1"/>
    </xf>
    <xf numFmtId="0" fontId="17" fillId="0" borderId="1" xfId="0" quotePrefix="1" applyFont="1" applyBorder="1" applyAlignment="1">
      <alignment horizontal="center" vertical="center" wrapText="1"/>
    </xf>
    <xf numFmtId="0" fontId="17" fillId="0" borderId="1" xfId="1" applyFont="1" applyFill="1" applyBorder="1" applyAlignment="1">
      <alignment horizontal="center" vertical="center" wrapText="1"/>
    </xf>
    <xf numFmtId="0" fontId="17" fillId="0" borderId="1" xfId="0" applyFont="1" applyFill="1" applyBorder="1" applyAlignment="1">
      <alignment horizontal="center" vertical="center" wrapText="1"/>
    </xf>
    <xf numFmtId="0" fontId="8" fillId="0" borderId="0" xfId="1" applyFont="1" applyFill="1" applyAlignment="1">
      <alignment horizontal="left" vertical="center" wrapText="1"/>
    </xf>
    <xf numFmtId="4" fontId="18" fillId="0" borderId="0" xfId="1" applyNumberFormat="1" applyFont="1" applyAlignment="1">
      <alignment vertical="center" wrapText="1"/>
    </xf>
    <xf numFmtId="0" fontId="17" fillId="0" borderId="1" xfId="0" applyFont="1" applyFill="1" applyBorder="1" applyAlignment="1">
      <alignment vertical="center" wrapText="1"/>
    </xf>
    <xf numFmtId="4" fontId="17" fillId="0" borderId="1" xfId="1" applyNumberFormat="1" applyFont="1" applyFill="1" applyBorder="1" applyAlignment="1">
      <alignment vertical="center" wrapText="1"/>
    </xf>
    <xf numFmtId="0" fontId="17" fillId="0" borderId="1" xfId="0" quotePrefix="1" applyFont="1" applyFill="1" applyBorder="1" applyAlignment="1">
      <alignment vertical="center" wrapText="1"/>
    </xf>
    <xf numFmtId="0" fontId="17" fillId="0" borderId="1" xfId="0" quotePrefix="1" applyFont="1" applyFill="1" applyBorder="1" applyAlignment="1">
      <alignment horizontal="center" vertical="center" wrapText="1"/>
    </xf>
    <xf numFmtId="0" fontId="0" fillId="0" borderId="0" xfId="0" applyFill="1"/>
    <xf numFmtId="9" fontId="4" fillId="0" borderId="1" xfId="11" applyFont="1" applyBorder="1" applyAlignment="1">
      <alignment vertical="center" wrapText="1"/>
    </xf>
    <xf numFmtId="9" fontId="5" fillId="2" borderId="1" xfId="11" applyFont="1" applyFill="1" applyBorder="1" applyAlignment="1">
      <alignment vertical="center" wrapText="1"/>
    </xf>
    <xf numFmtId="4" fontId="4" fillId="0" borderId="0" xfId="1" applyNumberFormat="1" applyFont="1" applyFill="1" applyBorder="1" applyAlignment="1">
      <alignment vertical="center" wrapText="1"/>
    </xf>
    <xf numFmtId="4" fontId="4"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6"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9" fillId="0" borderId="1" xfId="1" applyNumberFormat="1" applyFont="1" applyFill="1" applyBorder="1" applyAlignment="1">
      <alignment vertical="center" wrapText="1"/>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0" borderId="4" xfId="1" applyFont="1" applyBorder="1" applyAlignment="1">
      <alignment vertical="center" wrapText="1"/>
    </xf>
    <xf numFmtId="4" fontId="8" fillId="0" borderId="4" xfId="1" applyNumberFormat="1" applyFont="1" applyBorder="1" applyAlignment="1">
      <alignment vertical="center" wrapText="1"/>
    </xf>
    <xf numFmtId="4" fontId="14" fillId="0" borderId="4" xfId="1" applyNumberFormat="1" applyFont="1" applyBorder="1" applyAlignment="1">
      <alignment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left" vertical="center" wrapText="1"/>
    </xf>
    <xf numFmtId="0" fontId="8" fillId="0" borderId="6" xfId="1" applyFont="1" applyBorder="1" applyAlignment="1">
      <alignment horizontal="center" vertical="center" wrapText="1"/>
    </xf>
    <xf numFmtId="0" fontId="8" fillId="0" borderId="6" xfId="1" applyFont="1" applyBorder="1" applyAlignment="1">
      <alignment vertical="center" wrapText="1"/>
    </xf>
    <xf numFmtId="4" fontId="8" fillId="0" borderId="6" xfId="1" applyNumberFormat="1" applyFont="1" applyBorder="1" applyAlignment="1">
      <alignment vertical="center" wrapText="1"/>
    </xf>
    <xf numFmtId="4" fontId="14" fillId="0" borderId="6" xfId="1" applyNumberFormat="1" applyFont="1" applyBorder="1" applyAlignment="1">
      <alignment vertical="center" wrapText="1"/>
    </xf>
    <xf numFmtId="0" fontId="8" fillId="0" borderId="7" xfId="1" applyFont="1" applyBorder="1" applyAlignment="1">
      <alignment horizontal="left"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9" xfId="1" applyFont="1" applyBorder="1" applyAlignment="1">
      <alignment vertical="center" wrapText="1"/>
    </xf>
    <xf numFmtId="4" fontId="8" fillId="0" borderId="9" xfId="1" applyNumberFormat="1" applyFont="1" applyBorder="1" applyAlignment="1">
      <alignment vertical="center" wrapText="1"/>
    </xf>
    <xf numFmtId="4" fontId="14" fillId="0" borderId="9" xfId="1" applyNumberFormat="1" applyFont="1" applyBorder="1" applyAlignment="1">
      <alignment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left" vertical="center" wrapText="1"/>
    </xf>
    <xf numFmtId="0" fontId="8" fillId="0" borderId="1" xfId="1" applyFont="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vertical="center" wrapText="1"/>
    </xf>
    <xf numFmtId="4" fontId="8" fillId="0" borderId="1" xfId="1" applyNumberFormat="1" applyFont="1" applyBorder="1" applyAlignment="1">
      <alignment vertical="center" wrapText="1"/>
    </xf>
    <xf numFmtId="4" fontId="14" fillId="0" borderId="1" xfId="1" applyNumberFormat="1" applyFont="1" applyBorder="1" applyAlignment="1">
      <alignment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4" fontId="22" fillId="0" borderId="1" xfId="1" applyNumberFormat="1" applyFont="1" applyBorder="1" applyAlignment="1">
      <alignment vertical="center" wrapText="1"/>
    </xf>
    <xf numFmtId="0" fontId="8" fillId="0" borderId="10" xfId="1" applyFont="1" applyBorder="1" applyAlignment="1">
      <alignment horizontal="left" vertical="center" wrapText="1"/>
    </xf>
    <xf numFmtId="4" fontId="8" fillId="0" borderId="4" xfId="1" applyNumberFormat="1" applyFont="1" applyFill="1" applyBorder="1" applyAlignment="1">
      <alignment vertical="center" wrapText="1"/>
    </xf>
    <xf numFmtId="4" fontId="8" fillId="0" borderId="6" xfId="1" applyNumberFormat="1" applyFont="1" applyFill="1" applyBorder="1" applyAlignment="1">
      <alignment vertical="center" wrapText="1"/>
    </xf>
    <xf numFmtId="4" fontId="22" fillId="0" borderId="6" xfId="1" applyNumberFormat="1" applyFont="1" applyBorder="1" applyAlignment="1">
      <alignment vertical="center" wrapText="1"/>
    </xf>
    <xf numFmtId="4" fontId="22" fillId="0" borderId="4" xfId="1" applyNumberFormat="1" applyFont="1" applyBorder="1" applyAlignment="1">
      <alignment vertical="center" wrapText="1"/>
    </xf>
    <xf numFmtId="4" fontId="22" fillId="0" borderId="9" xfId="1" applyNumberFormat="1" applyFont="1" applyBorder="1" applyAlignment="1">
      <alignment vertical="center" wrapText="1"/>
    </xf>
    <xf numFmtId="0" fontId="8" fillId="0" borderId="10" xfId="0" applyFont="1" applyBorder="1" applyAlignment="1">
      <alignment horizontal="left" vertical="center" wrapText="1"/>
    </xf>
    <xf numFmtId="0" fontId="8" fillId="0" borderId="11" xfId="1" applyFont="1" applyBorder="1" applyAlignment="1">
      <alignment vertical="center" wrapText="1"/>
    </xf>
    <xf numFmtId="4" fontId="8" fillId="0" borderId="11" xfId="1" applyNumberFormat="1" applyFont="1" applyBorder="1" applyAlignment="1">
      <alignment vertical="center" wrapText="1"/>
    </xf>
    <xf numFmtId="4" fontId="14" fillId="0" borderId="11" xfId="1" applyNumberFormat="1" applyFont="1" applyBorder="1" applyAlignment="1">
      <alignment vertical="center" wrapText="1"/>
    </xf>
    <xf numFmtId="0" fontId="8" fillId="0" borderId="11" xfId="1" applyFont="1" applyFill="1" applyBorder="1" applyAlignment="1">
      <alignment horizontal="center" vertical="center" wrapText="1"/>
    </xf>
    <xf numFmtId="0" fontId="8" fillId="0" borderId="11" xfId="1" applyFont="1" applyFill="1" applyBorder="1" applyAlignment="1">
      <alignment horizontal="left" vertical="center" wrapText="1"/>
    </xf>
    <xf numFmtId="0" fontId="8" fillId="0" borderId="1" xfId="1" applyFont="1" applyFill="1" applyBorder="1" applyAlignment="1">
      <alignment horizontal="left" vertical="center" wrapText="1"/>
    </xf>
    <xf numFmtId="4" fontId="6" fillId="0" borderId="1" xfId="1" applyNumberFormat="1" applyFont="1" applyBorder="1" applyAlignment="1">
      <alignment horizontal="right" vertical="center" wrapText="1"/>
    </xf>
    <xf numFmtId="4" fontId="23" fillId="0" borderId="1" xfId="1" applyNumberFormat="1" applyFont="1" applyBorder="1" applyAlignment="1">
      <alignment horizontal="right" vertical="center" wrapText="1"/>
    </xf>
    <xf numFmtId="0" fontId="8" fillId="0" borderId="0" xfId="0" applyFont="1"/>
    <xf numFmtId="0" fontId="8" fillId="0" borderId="0" xfId="1" applyFont="1" applyAlignment="1">
      <alignment horizontal="center" vertical="center" wrapText="1"/>
    </xf>
    <xf numFmtId="0" fontId="8" fillId="0" borderId="0" xfId="1" applyFont="1" applyAlignment="1">
      <alignment vertical="center" wrapText="1"/>
    </xf>
    <xf numFmtId="4" fontId="8" fillId="0" borderId="0" xfId="1" applyNumberFormat="1" applyFont="1" applyAlignment="1">
      <alignment vertical="center" wrapText="1"/>
    </xf>
    <xf numFmtId="4" fontId="14" fillId="0" borderId="0" xfId="1" applyNumberFormat="1" applyFont="1" applyAlignment="1">
      <alignment vertical="center" wrapText="1"/>
    </xf>
    <xf numFmtId="0" fontId="8" fillId="0" borderId="0" xfId="1" applyFont="1" applyFill="1" applyAlignment="1">
      <alignment horizontal="center" vertical="center" wrapText="1"/>
    </xf>
    <xf numFmtId="0" fontId="8" fillId="0" borderId="0" xfId="1" applyFont="1" applyAlignment="1">
      <alignment horizontal="right" vertical="center" wrapText="1"/>
    </xf>
    <xf numFmtId="4" fontId="23" fillId="0" borderId="0" xfId="1" applyNumberFormat="1" applyFont="1" applyAlignment="1">
      <alignment vertical="center" wrapText="1"/>
    </xf>
    <xf numFmtId="0" fontId="27" fillId="6" borderId="4" xfId="2" applyFont="1" applyFill="1" applyBorder="1" applyAlignment="1">
      <alignment horizontal="left" vertical="center" wrapText="1"/>
    </xf>
    <xf numFmtId="0" fontId="2" fillId="6" borderId="0" xfId="1" applyFont="1" applyFill="1" applyAlignment="1">
      <alignment vertical="center" wrapText="1"/>
    </xf>
    <xf numFmtId="0" fontId="20" fillId="6" borderId="21" xfId="1" applyFont="1" applyFill="1" applyBorder="1" applyAlignment="1">
      <alignment vertical="center" wrapText="1"/>
    </xf>
    <xf numFmtId="4" fontId="27" fillId="6" borderId="4" xfId="2" applyNumberFormat="1" applyFont="1" applyFill="1" applyBorder="1" applyAlignment="1">
      <alignment horizontal="center" vertical="center" wrapText="1"/>
    </xf>
    <xf numFmtId="4" fontId="27" fillId="6" borderId="6" xfId="2" applyNumberFormat="1" applyFont="1" applyFill="1" applyBorder="1" applyAlignment="1">
      <alignment horizontal="center" vertical="center" wrapText="1"/>
    </xf>
    <xf numFmtId="4" fontId="27" fillId="6" borderId="1" xfId="2" applyNumberFormat="1" applyFont="1" applyFill="1" applyBorder="1" applyAlignment="1">
      <alignment horizontal="center" vertical="center" wrapText="1"/>
    </xf>
    <xf numFmtId="0" fontId="2" fillId="6" borderId="0" xfId="1" applyFont="1" applyFill="1" applyAlignment="1">
      <alignment horizontal="center" vertical="center" wrapText="1"/>
    </xf>
    <xf numFmtId="0" fontId="27" fillId="6" borderId="6" xfId="2" applyFont="1" applyFill="1" applyBorder="1" applyAlignment="1">
      <alignment horizontal="left" vertical="center" wrapText="1"/>
    </xf>
    <xf numFmtId="0" fontId="27" fillId="6" borderId="4" xfId="2" applyNumberFormat="1" applyFont="1" applyFill="1" applyBorder="1" applyAlignment="1">
      <alignment horizontal="left" vertical="center" wrapText="1"/>
    </xf>
    <xf numFmtId="0" fontId="27" fillId="6" borderId="1" xfId="2" applyFont="1" applyFill="1" applyBorder="1" applyAlignment="1">
      <alignment horizontal="left" vertical="center" wrapText="1"/>
    </xf>
    <xf numFmtId="0" fontId="2" fillId="6" borderId="0" xfId="1" applyFont="1" applyFill="1" applyAlignment="1">
      <alignment horizontal="left" vertical="center" wrapText="1"/>
    </xf>
    <xf numFmtId="0" fontId="2" fillId="6" borderId="0" xfId="0" applyFont="1" applyFill="1"/>
    <xf numFmtId="0" fontId="2" fillId="6" borderId="0" xfId="0" applyFont="1" applyFill="1" applyAlignment="1">
      <alignment horizontal="center" vertical="center"/>
    </xf>
    <xf numFmtId="0" fontId="20" fillId="6" borderId="22" xfId="1" applyFont="1" applyFill="1" applyBorder="1" applyAlignment="1">
      <alignment vertical="center" wrapText="1"/>
    </xf>
    <xf numFmtId="0" fontId="27" fillId="6" borderId="0" xfId="0" applyFont="1" applyFill="1"/>
    <xf numFmtId="0" fontId="24" fillId="6" borderId="25" xfId="1" applyFont="1" applyFill="1" applyBorder="1" applyAlignment="1">
      <alignment vertical="center" wrapText="1"/>
    </xf>
    <xf numFmtId="0" fontId="20" fillId="6" borderId="16" xfId="0" applyFont="1" applyFill="1" applyBorder="1" applyAlignment="1">
      <alignment horizontal="center" vertical="center" wrapText="1"/>
    </xf>
    <xf numFmtId="0" fontId="2" fillId="6" borderId="0" xfId="1" applyFont="1" applyFill="1" applyBorder="1" applyAlignment="1">
      <alignment horizontal="center" vertical="center" wrapText="1"/>
    </xf>
    <xf numFmtId="0" fontId="27" fillId="6" borderId="5" xfId="2" applyFont="1" applyFill="1" applyBorder="1" applyAlignment="1">
      <alignment horizontal="center" vertical="center" wrapText="1"/>
    </xf>
    <xf numFmtId="0" fontId="27" fillId="6" borderId="13" xfId="2" applyFont="1" applyFill="1" applyBorder="1" applyAlignment="1">
      <alignment horizontal="center" vertical="center" wrapText="1"/>
    </xf>
    <xf numFmtId="0" fontId="27" fillId="6" borderId="7" xfId="2" applyFont="1" applyFill="1" applyBorder="1" applyAlignment="1">
      <alignment horizontal="center" vertical="center" wrapText="1"/>
    </xf>
    <xf numFmtId="0" fontId="24" fillId="6" borderId="0" xfId="1" applyFont="1" applyFill="1" applyBorder="1" applyAlignment="1">
      <alignment horizontal="center" vertical="center" wrapText="1"/>
    </xf>
    <xf numFmtId="0" fontId="28" fillId="6" borderId="0" xfId="0" applyFont="1" applyFill="1"/>
    <xf numFmtId="0" fontId="30" fillId="6" borderId="0" xfId="0" applyFont="1" applyFill="1"/>
    <xf numFmtId="0" fontId="27" fillId="6" borderId="9" xfId="2" applyFont="1" applyFill="1" applyBorder="1" applyAlignment="1">
      <alignment horizontal="center" vertical="center" wrapText="1"/>
    </xf>
    <xf numFmtId="0" fontId="24" fillId="6" borderId="0" xfId="1" applyFont="1" applyFill="1" applyBorder="1" applyAlignment="1">
      <alignment vertical="center" wrapText="1"/>
    </xf>
    <xf numFmtId="0" fontId="20" fillId="6" borderId="25" xfId="0" applyFont="1" applyFill="1" applyBorder="1" applyAlignment="1">
      <alignment horizontal="center" vertical="center" wrapText="1"/>
    </xf>
    <xf numFmtId="164" fontId="27" fillId="6" borderId="4" xfId="4" applyFont="1" applyFill="1" applyBorder="1" applyAlignment="1">
      <alignment horizontal="center" vertical="center" wrapText="1"/>
    </xf>
    <xf numFmtId="49" fontId="27" fillId="6" borderId="6" xfId="2" applyNumberFormat="1" applyFont="1" applyFill="1" applyBorder="1" applyAlignment="1">
      <alignment horizontal="left" vertical="center" wrapText="1"/>
    </xf>
    <xf numFmtId="49" fontId="27" fillId="6" borderId="4" xfId="2" applyNumberFormat="1" applyFont="1" applyFill="1" applyBorder="1" applyAlignment="1">
      <alignment horizontal="left" vertical="center" wrapText="1"/>
    </xf>
    <xf numFmtId="164" fontId="27" fillId="6" borderId="6" xfId="4" applyFont="1" applyFill="1" applyBorder="1" applyAlignment="1">
      <alignment horizontal="center" vertical="center" wrapText="1"/>
    </xf>
    <xf numFmtId="0" fontId="27" fillId="6" borderId="6" xfId="2" applyNumberFormat="1" applyFont="1" applyFill="1" applyBorder="1" applyAlignment="1">
      <alignment horizontal="left" vertical="center" wrapText="1"/>
    </xf>
    <xf numFmtId="0" fontId="27" fillId="6" borderId="6" xfId="2" applyNumberFormat="1" applyFont="1" applyFill="1" applyBorder="1" applyAlignment="1">
      <alignment vertical="center" wrapText="1"/>
    </xf>
    <xf numFmtId="14" fontId="27" fillId="6" borderId="9" xfId="2" applyNumberFormat="1" applyFont="1" applyFill="1" applyBorder="1" applyAlignment="1">
      <alignment horizontal="center" vertical="center" wrapText="1"/>
    </xf>
    <xf numFmtId="0" fontId="27" fillId="6" borderId="4" xfId="2" applyNumberFormat="1" applyFont="1" applyFill="1" applyBorder="1" applyAlignment="1">
      <alignment vertical="center" wrapText="1"/>
    </xf>
    <xf numFmtId="0" fontId="27" fillId="6" borderId="1" xfId="2"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0" fontId="24" fillId="6" borderId="0" xfId="1" applyFont="1" applyFill="1" applyBorder="1" applyAlignment="1">
      <alignment horizontal="center" vertical="center" wrapText="1"/>
    </xf>
    <xf numFmtId="4" fontId="27" fillId="6" borderId="14" xfId="2" applyNumberFormat="1" applyFont="1" applyFill="1" applyBorder="1" applyAlignment="1">
      <alignment horizontal="center" vertical="center" wrapText="1"/>
    </xf>
    <xf numFmtId="0" fontId="27" fillId="6" borderId="14" xfId="2" applyFont="1" applyFill="1" applyBorder="1" applyAlignment="1">
      <alignment horizontal="left" vertical="center" wrapText="1"/>
    </xf>
    <xf numFmtId="14" fontId="27" fillId="6" borderId="14" xfId="2" applyNumberFormat="1" applyFont="1" applyFill="1" applyBorder="1" applyAlignment="1">
      <alignment horizontal="center" vertical="center" wrapText="1"/>
    </xf>
    <xf numFmtId="0" fontId="27" fillId="6" borderId="28" xfId="2" applyFont="1" applyFill="1" applyBorder="1" applyAlignment="1">
      <alignment horizontal="center" vertical="center" wrapText="1"/>
    </xf>
    <xf numFmtId="0" fontId="27" fillId="6" borderId="11" xfId="2" applyFont="1" applyFill="1" applyBorder="1" applyAlignment="1">
      <alignment horizontal="center" vertical="center" wrapText="1"/>
    </xf>
    <xf numFmtId="4" fontId="27" fillId="6" borderId="11" xfId="2" applyNumberFormat="1" applyFont="1" applyFill="1" applyBorder="1" applyAlignment="1">
      <alignment horizontal="center" vertical="center" wrapText="1"/>
    </xf>
    <xf numFmtId="0" fontId="27" fillId="6" borderId="11" xfId="2" applyFont="1" applyFill="1" applyBorder="1" applyAlignment="1">
      <alignment horizontal="left" vertical="center" wrapText="1"/>
    </xf>
    <xf numFmtId="14" fontId="27" fillId="6" borderId="11" xfId="2" applyNumberFormat="1" applyFont="1" applyFill="1" applyBorder="1" applyAlignment="1">
      <alignment horizontal="center" vertical="center" wrapText="1"/>
    </xf>
    <xf numFmtId="0" fontId="27" fillId="6" borderId="33" xfId="2" applyFont="1" applyFill="1" applyBorder="1" applyAlignment="1">
      <alignment horizontal="center" vertical="center" wrapText="1"/>
    </xf>
    <xf numFmtId="0" fontId="27" fillId="6" borderId="14" xfId="2" applyNumberFormat="1" applyFont="1" applyFill="1" applyBorder="1" applyAlignment="1">
      <alignment horizontal="left" vertical="center" wrapText="1"/>
    </xf>
    <xf numFmtId="0" fontId="27" fillId="6" borderId="1" xfId="2" applyNumberFormat="1" applyFont="1" applyFill="1" applyBorder="1" applyAlignment="1">
      <alignment horizontal="left" vertical="center" wrapText="1"/>
    </xf>
    <xf numFmtId="14" fontId="27" fillId="6" borderId="12" xfId="2" applyNumberFormat="1" applyFont="1" applyFill="1" applyBorder="1" applyAlignment="1">
      <alignment horizontal="center" vertical="center" wrapText="1"/>
    </xf>
    <xf numFmtId="4" fontId="27" fillId="6" borderId="12" xfId="2" applyNumberFormat="1" applyFont="1" applyFill="1" applyBorder="1" applyAlignment="1">
      <alignment horizontal="center" vertical="center" wrapText="1"/>
    </xf>
    <xf numFmtId="0" fontId="27" fillId="6" borderId="12" xfId="2" applyFont="1" applyFill="1" applyBorder="1" applyAlignment="1">
      <alignment horizontal="left" vertical="center" wrapText="1"/>
    </xf>
    <xf numFmtId="0" fontId="27" fillId="6" borderId="34" xfId="2" applyFont="1" applyFill="1" applyBorder="1" applyAlignment="1">
      <alignment horizontal="center" vertical="center" wrapText="1"/>
    </xf>
    <xf numFmtId="0" fontId="27" fillId="6" borderId="12" xfId="2" applyNumberFormat="1" applyFont="1" applyFill="1" applyBorder="1" applyAlignment="1">
      <alignment horizontal="left" vertical="center" wrapText="1"/>
    </xf>
    <xf numFmtId="167" fontId="2" fillId="6" borderId="0" xfId="1" applyNumberFormat="1" applyFont="1" applyFill="1" applyAlignment="1">
      <alignment horizontal="left" vertical="center" wrapText="1"/>
    </xf>
    <xf numFmtId="0" fontId="27" fillId="6" borderId="12"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6"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0" fillId="6" borderId="17" xfId="0" applyFont="1" applyFill="1" applyBorder="1" applyAlignment="1">
      <alignment horizontal="center" vertical="center" wrapText="1"/>
    </xf>
    <xf numFmtId="0" fontId="20" fillId="6" borderId="4" xfId="2" applyNumberFormat="1" applyFont="1" applyFill="1" applyBorder="1" applyAlignment="1">
      <alignment horizontal="left" vertical="center" wrapText="1"/>
    </xf>
    <xf numFmtId="0" fontId="27" fillId="6" borderId="1" xfId="2" applyFont="1" applyFill="1" applyBorder="1" applyAlignment="1">
      <alignment vertical="center" wrapText="1"/>
    </xf>
    <xf numFmtId="0" fontId="27" fillId="6" borderId="3" xfId="2" applyFont="1" applyFill="1" applyBorder="1" applyAlignment="1">
      <alignment horizontal="center" vertical="center" wrapText="1"/>
    </xf>
    <xf numFmtId="0" fontId="27" fillId="6" borderId="3" xfId="2" applyFont="1" applyFill="1" applyBorder="1" applyAlignment="1">
      <alignment horizontal="left" vertical="center" wrapText="1"/>
    </xf>
    <xf numFmtId="0" fontId="27" fillId="6" borderId="3" xfId="2" applyFont="1" applyFill="1" applyBorder="1" applyAlignment="1">
      <alignment vertical="center" wrapText="1"/>
    </xf>
    <xf numFmtId="4" fontId="27" fillId="6" borderId="3" xfId="2" applyNumberFormat="1" applyFont="1" applyFill="1" applyBorder="1" applyAlignment="1">
      <alignment horizontal="center" vertical="center" wrapText="1"/>
    </xf>
    <xf numFmtId="0" fontId="27" fillId="6" borderId="30" xfId="2" applyFont="1" applyFill="1" applyBorder="1" applyAlignment="1">
      <alignment horizontal="center" vertical="center" wrapText="1"/>
    </xf>
    <xf numFmtId="0" fontId="27" fillId="6" borderId="4" xfId="1" applyFont="1" applyFill="1" applyBorder="1" applyAlignment="1">
      <alignment horizontal="center" vertical="center" wrapText="1"/>
    </xf>
    <xf numFmtId="0" fontId="27" fillId="6" borderId="5" xfId="1" applyFont="1" applyFill="1" applyBorder="1" applyAlignment="1">
      <alignment horizontal="center" vertical="center" wrapText="1"/>
    </xf>
    <xf numFmtId="4" fontId="27" fillId="6" borderId="3" xfId="1" applyNumberFormat="1" applyFont="1" applyFill="1" applyBorder="1" applyAlignment="1">
      <alignment horizontal="center" vertical="center" wrapText="1"/>
    </xf>
    <xf numFmtId="0" fontId="27" fillId="6" borderId="3" xfId="1" applyFont="1" applyFill="1" applyBorder="1" applyAlignment="1">
      <alignment horizontal="center" vertical="center" wrapText="1"/>
    </xf>
    <xf numFmtId="0" fontId="27" fillId="6" borderId="30" xfId="1" applyFont="1" applyFill="1" applyBorder="1" applyAlignment="1">
      <alignment horizontal="center" vertical="center" wrapText="1"/>
    </xf>
    <xf numFmtId="0" fontId="27" fillId="6" borderId="6" xfId="1" applyFont="1" applyFill="1" applyBorder="1" applyAlignment="1">
      <alignment horizontal="center" vertical="center" wrapText="1"/>
    </xf>
    <xf numFmtId="0" fontId="27" fillId="6" borderId="7" xfId="1" applyFont="1" applyFill="1" applyBorder="1" applyAlignment="1">
      <alignment horizontal="center" vertical="center" wrapText="1"/>
    </xf>
    <xf numFmtId="49" fontId="27" fillId="6" borderId="1" xfId="2" applyNumberFormat="1" applyFont="1" applyFill="1" applyBorder="1" applyAlignment="1">
      <alignment horizontal="left" vertical="center" wrapText="1"/>
    </xf>
    <xf numFmtId="164" fontId="27" fillId="6" borderId="1" xfId="4" applyFont="1" applyFill="1" applyBorder="1" applyAlignment="1">
      <alignment horizontal="center" vertical="center" wrapText="1"/>
    </xf>
    <xf numFmtId="49" fontId="27" fillId="6" borderId="3" xfId="2" applyNumberFormat="1" applyFont="1" applyFill="1" applyBorder="1" applyAlignment="1">
      <alignment horizontal="left" vertical="center" wrapText="1"/>
    </xf>
    <xf numFmtId="49" fontId="27" fillId="6" borderId="4" xfId="0" applyNumberFormat="1" applyFont="1" applyFill="1" applyBorder="1" applyAlignment="1">
      <alignment horizontal="center" vertical="center" wrapText="1"/>
    </xf>
    <xf numFmtId="49" fontId="27" fillId="6" borderId="1" xfId="0" applyNumberFormat="1" applyFont="1" applyFill="1" applyBorder="1" applyAlignment="1">
      <alignment horizontal="center" vertical="center" wrapText="1"/>
    </xf>
    <xf numFmtId="0" fontId="20" fillId="6" borderId="4" xfId="2" applyFont="1" applyFill="1" applyBorder="1" applyAlignment="1">
      <alignment horizontal="left" vertical="center" wrapText="1"/>
    </xf>
    <xf numFmtId="0" fontId="27" fillId="6" borderId="4" xfId="2" applyFont="1" applyFill="1" applyBorder="1" applyAlignment="1">
      <alignment vertical="center" wrapText="1"/>
    </xf>
    <xf numFmtId="0" fontId="27" fillId="6" borderId="5"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6" borderId="8" xfId="2" applyFont="1" applyFill="1" applyBorder="1" applyAlignment="1">
      <alignment horizontal="center" vertical="center" wrapText="1"/>
    </xf>
    <xf numFmtId="0" fontId="27" fillId="6" borderId="10" xfId="2" applyFont="1" applyFill="1" applyBorder="1" applyAlignment="1">
      <alignment horizontal="center" vertical="center" wrapText="1"/>
    </xf>
    <xf numFmtId="166" fontId="2" fillId="6" borderId="1" xfId="0" applyNumberFormat="1" applyFont="1" applyFill="1" applyBorder="1" applyAlignment="1">
      <alignment horizontal="center" vertical="center"/>
    </xf>
    <xf numFmtId="14" fontId="20" fillId="6" borderId="1" xfId="2" applyNumberFormat="1" applyFont="1" applyFill="1" applyBorder="1" applyAlignment="1">
      <alignment horizontal="center" vertical="center" wrapText="1"/>
    </xf>
    <xf numFmtId="49" fontId="27" fillId="6" borderId="1" xfId="0" applyNumberFormat="1" applyFont="1" applyFill="1" applyBorder="1" applyAlignment="1">
      <alignment horizontal="left" vertical="center" wrapText="1"/>
    </xf>
    <xf numFmtId="49" fontId="27" fillId="6" borderId="3" xfId="0" applyNumberFormat="1" applyFont="1" applyFill="1" applyBorder="1" applyAlignment="1">
      <alignment horizontal="left" vertical="center" wrapText="1"/>
    </xf>
    <xf numFmtId="0" fontId="2" fillId="6" borderId="35" xfId="0" applyFont="1" applyFill="1" applyBorder="1" applyAlignment="1">
      <alignment horizontal="center"/>
    </xf>
    <xf numFmtId="0" fontId="27" fillId="0" borderId="1" xfId="2" applyFont="1" applyFill="1" applyBorder="1" applyAlignment="1">
      <alignment horizontal="left" vertical="center" wrapText="1"/>
    </xf>
    <xf numFmtId="0" fontId="27" fillId="0" borderId="1" xfId="2" applyFont="1" applyFill="1" applyBorder="1" applyAlignment="1">
      <alignment vertical="center" wrapText="1"/>
    </xf>
    <xf numFmtId="0" fontId="27" fillId="7" borderId="1" xfId="2" applyFont="1" applyFill="1" applyBorder="1" applyAlignment="1">
      <alignment horizontal="center" vertical="center" wrapText="1"/>
    </xf>
    <xf numFmtId="0" fontId="27" fillId="7" borderId="1" xfId="1" applyFont="1" applyFill="1" applyBorder="1" applyAlignment="1">
      <alignment horizontal="center" vertical="center" wrapText="1"/>
    </xf>
    <xf numFmtId="4" fontId="27" fillId="6" borderId="1" xfId="2" applyNumberFormat="1" applyFont="1" applyFill="1" applyBorder="1" applyAlignment="1">
      <alignment horizontal="center" vertical="center" wrapText="1"/>
    </xf>
    <xf numFmtId="0" fontId="27" fillId="6" borderId="1" xfId="2" applyFont="1" applyFill="1" applyBorder="1" applyAlignment="1">
      <alignment horizontal="left" vertical="center" wrapText="1"/>
    </xf>
    <xf numFmtId="0" fontId="27" fillId="6" borderId="14" xfId="2" applyFont="1" applyFill="1" applyBorder="1" applyAlignment="1">
      <alignment horizontal="center" vertical="center" wrapText="1"/>
    </xf>
    <xf numFmtId="0" fontId="27" fillId="7" borderId="4" xfId="2" applyFont="1" applyFill="1" applyBorder="1" applyAlignment="1">
      <alignment horizontal="center" vertical="center" wrapText="1"/>
    </xf>
    <xf numFmtId="0" fontId="27" fillId="7" borderId="14" xfId="2"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0" fontId="27" fillId="0" borderId="1" xfId="2"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6" xfId="2" applyFont="1" applyFill="1" applyBorder="1" applyAlignment="1">
      <alignment horizontal="center" vertical="center" wrapText="1"/>
    </xf>
    <xf numFmtId="49" fontId="27" fillId="6" borderId="15" xfId="2" applyNumberFormat="1"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0" fontId="27" fillId="6" borderId="4" xfId="0" applyFont="1" applyFill="1" applyBorder="1" applyAlignment="1">
      <alignment horizontal="center" vertical="center" wrapText="1"/>
    </xf>
    <xf numFmtId="4" fontId="27" fillId="0" borderId="6" xfId="0" applyNumberFormat="1" applyFont="1" applyFill="1" applyBorder="1" applyAlignment="1">
      <alignment horizontal="center" vertical="center"/>
    </xf>
    <xf numFmtId="49" fontId="27" fillId="0" borderId="6" xfId="0" applyNumberFormat="1" applyFont="1" applyFill="1" applyBorder="1" applyAlignment="1">
      <alignment horizontal="left" vertical="center" wrapText="1"/>
    </xf>
    <xf numFmtId="0" fontId="27" fillId="0" borderId="6" xfId="2" applyFont="1" applyFill="1" applyBorder="1" applyAlignment="1">
      <alignment horizontal="left" vertical="center" wrapText="1"/>
    </xf>
    <xf numFmtId="0" fontId="27" fillId="8" borderId="6" xfId="2" applyFont="1" applyFill="1" applyBorder="1" applyAlignment="1">
      <alignment horizontal="center" vertical="center" wrapText="1"/>
    </xf>
    <xf numFmtId="4" fontId="27" fillId="0" borderId="6" xfId="2" applyNumberFormat="1" applyFont="1" applyFill="1" applyBorder="1" applyAlignment="1">
      <alignment horizontal="center" vertical="center" wrapText="1"/>
    </xf>
    <xf numFmtId="0" fontId="27" fillId="0" borderId="6" xfId="2" applyFont="1" applyFill="1" applyBorder="1" applyAlignment="1">
      <alignment horizontal="center" vertical="center" wrapText="1"/>
    </xf>
    <xf numFmtId="0" fontId="27" fillId="8" borderId="6" xfId="1" applyFont="1" applyFill="1" applyBorder="1" applyAlignment="1">
      <alignment horizontal="center" vertical="center" wrapText="1"/>
    </xf>
    <xf numFmtId="49" fontId="20" fillId="0" borderId="6" xfId="2" applyNumberFormat="1" applyFont="1" applyFill="1" applyBorder="1" applyAlignment="1">
      <alignment horizontal="left" vertical="center" wrapText="1"/>
    </xf>
    <xf numFmtId="49" fontId="27" fillId="0" borderId="6" xfId="2" applyNumberFormat="1" applyFont="1" applyFill="1" applyBorder="1" applyAlignment="1">
      <alignment horizontal="left" vertical="center" wrapText="1"/>
    </xf>
    <xf numFmtId="49" fontId="27" fillId="0" borderId="6" xfId="2" applyNumberFormat="1" applyFont="1" applyFill="1" applyBorder="1" applyAlignment="1">
      <alignment horizontal="center" vertical="center" wrapText="1"/>
    </xf>
    <xf numFmtId="49" fontId="27" fillId="8" borderId="6" xfId="2" applyNumberFormat="1" applyFont="1" applyFill="1" applyBorder="1" applyAlignment="1">
      <alignment horizontal="center" vertical="center" wrapText="1"/>
    </xf>
    <xf numFmtId="0" fontId="27" fillId="8" borderId="9" xfId="2" applyFont="1" applyFill="1" applyBorder="1" applyAlignment="1">
      <alignment horizontal="center" vertical="center" wrapText="1"/>
    </xf>
    <xf numFmtId="0" fontId="26" fillId="6" borderId="6" xfId="2" applyFont="1" applyFill="1" applyBorder="1" applyAlignment="1">
      <alignment horizontal="center" vertical="center" wrapText="1"/>
    </xf>
    <xf numFmtId="4" fontId="27" fillId="0" borderId="9" xfId="2" applyNumberFormat="1" applyFont="1" applyFill="1" applyBorder="1" applyAlignment="1">
      <alignment horizontal="center" vertical="center" wrapText="1"/>
    </xf>
    <xf numFmtId="49" fontId="27" fillId="0" borderId="9" xfId="0" applyNumberFormat="1" applyFont="1" applyFill="1" applyBorder="1" applyAlignment="1">
      <alignment horizontal="left" vertical="center" wrapText="1"/>
    </xf>
    <xf numFmtId="0" fontId="27" fillId="0" borderId="9" xfId="2" applyFont="1" applyFill="1" applyBorder="1" applyAlignment="1">
      <alignment horizontal="center" vertical="center" wrapText="1"/>
    </xf>
    <xf numFmtId="49" fontId="27" fillId="0" borderId="9" xfId="2" applyNumberFormat="1" applyFont="1" applyFill="1" applyBorder="1" applyAlignment="1">
      <alignment horizontal="left" vertical="center" wrapText="1"/>
    </xf>
    <xf numFmtId="0" fontId="27" fillId="0" borderId="13" xfId="2" applyFont="1" applyFill="1" applyBorder="1" applyAlignment="1">
      <alignment horizontal="center" vertical="center" wrapText="1"/>
    </xf>
    <xf numFmtId="0" fontId="27" fillId="0" borderId="7" xfId="2" applyFont="1" applyFill="1" applyBorder="1" applyAlignment="1">
      <alignment horizontal="center" vertical="center" wrapText="1"/>
    </xf>
    <xf numFmtId="0" fontId="27" fillId="6" borderId="2" xfId="2" applyFont="1" applyFill="1" applyBorder="1" applyAlignment="1">
      <alignment horizontal="center" vertical="center" wrapText="1"/>
    </xf>
    <xf numFmtId="0" fontId="27" fillId="6" borderId="36" xfId="2" applyFont="1" applyFill="1" applyBorder="1" applyAlignment="1">
      <alignment horizontal="center" vertical="center" wrapText="1"/>
    </xf>
    <xf numFmtId="4" fontId="27" fillId="6" borderId="15" xfId="2" applyNumberFormat="1" applyFont="1" applyFill="1" applyBorder="1" applyAlignment="1">
      <alignment horizontal="center" vertical="center" wrapText="1"/>
    </xf>
    <xf numFmtId="0" fontId="27" fillId="6" borderId="15" xfId="2" applyFont="1" applyFill="1" applyBorder="1" applyAlignment="1">
      <alignment horizontal="left" vertical="center" wrapText="1"/>
    </xf>
    <xf numFmtId="0" fontId="27" fillId="6" borderId="37" xfId="2" applyFont="1" applyFill="1" applyBorder="1" applyAlignment="1">
      <alignment horizontal="center" vertical="center" wrapText="1"/>
    </xf>
    <xf numFmtId="49" fontId="27" fillId="7" borderId="4" xfId="2" applyNumberFormat="1" applyFont="1" applyFill="1" applyBorder="1" applyAlignment="1">
      <alignment horizontal="center" vertical="center" wrapText="1"/>
    </xf>
    <xf numFmtId="168" fontId="27" fillId="6" borderId="1" xfId="4" applyNumberFormat="1" applyFont="1" applyFill="1" applyBorder="1" applyAlignment="1">
      <alignment horizontal="center" vertical="center" wrapText="1"/>
    </xf>
    <xf numFmtId="168" fontId="27" fillId="6" borderId="4" xfId="2" applyNumberFormat="1" applyFont="1" applyFill="1" applyBorder="1" applyAlignment="1">
      <alignment horizontal="center" vertical="center" wrapText="1"/>
    </xf>
    <xf numFmtId="0" fontId="26" fillId="6" borderId="1" xfId="2" applyFont="1" applyFill="1" applyBorder="1" applyAlignment="1">
      <alignment horizontal="center" vertical="center" wrapText="1"/>
    </xf>
    <xf numFmtId="164" fontId="26" fillId="6" borderId="1" xfId="4"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3" xfId="2"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0" fontId="20" fillId="0" borderId="1" xfId="2" applyFont="1" applyFill="1" applyBorder="1" applyAlignment="1">
      <alignment horizontal="left"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0" fontId="27" fillId="6" borderId="3" xfId="2" applyFont="1" applyFill="1" applyBorder="1" applyAlignment="1">
      <alignment horizontal="center" vertical="center" wrapText="1"/>
    </xf>
    <xf numFmtId="0" fontId="6" fillId="6" borderId="1" xfId="2" applyFont="1" applyFill="1" applyBorder="1" applyAlignment="1">
      <alignment horizontal="center" vertical="center"/>
    </xf>
    <xf numFmtId="168" fontId="27" fillId="6" borderId="3" xfId="2" applyNumberFormat="1" applyFont="1" applyFill="1" applyBorder="1" applyAlignment="1">
      <alignment horizontal="center" vertical="center" wrapText="1"/>
    </xf>
    <xf numFmtId="4" fontId="31" fillId="6" borderId="6" xfId="0" applyNumberFormat="1" applyFont="1" applyFill="1" applyBorder="1"/>
    <xf numFmtId="168" fontId="27" fillId="6" borderId="3" xfId="4" applyNumberFormat="1" applyFont="1" applyFill="1" applyBorder="1" applyAlignment="1">
      <alignment horizontal="center" vertical="center" wrapText="1"/>
    </xf>
    <xf numFmtId="168" fontId="27" fillId="6" borderId="11" xfId="2" applyNumberFormat="1" applyFont="1" applyFill="1" applyBorder="1" applyAlignment="1">
      <alignment horizontal="center" vertical="center" wrapText="1"/>
    </xf>
    <xf numFmtId="0" fontId="27" fillId="7" borderId="11" xfId="2" applyFont="1" applyFill="1" applyBorder="1" applyAlignment="1">
      <alignment horizontal="center" vertical="center" wrapText="1"/>
    </xf>
    <xf numFmtId="0" fontId="27" fillId="6" borderId="11" xfId="2" applyNumberFormat="1" applyFont="1" applyFill="1" applyBorder="1" applyAlignment="1">
      <alignment horizontal="left" vertical="center" wrapText="1"/>
    </xf>
    <xf numFmtId="164" fontId="27" fillId="6" borderId="11" xfId="4" applyFont="1" applyFill="1" applyBorder="1" applyAlignment="1">
      <alignment horizontal="center" vertical="center" wrapText="1"/>
    </xf>
    <xf numFmtId="168" fontId="27" fillId="6" borderId="6" xfId="2" applyNumberFormat="1" applyFont="1" applyFill="1" applyBorder="1" applyAlignment="1">
      <alignment horizontal="center" vertical="center" wrapText="1"/>
    </xf>
    <xf numFmtId="0" fontId="7" fillId="0" borderId="0" xfId="1" applyFont="1" applyAlignment="1">
      <alignment horizontal="center"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0" borderId="0" xfId="0" applyFont="1" applyAlignment="1">
      <alignment horizontal="center"/>
    </xf>
    <xf numFmtId="10" fontId="10" fillId="2" borderId="3" xfId="11" applyNumberFormat="1" applyFont="1" applyFill="1" applyBorder="1" applyAlignment="1">
      <alignment horizontal="center" vertical="center" wrapText="1"/>
    </xf>
    <xf numFmtId="10" fontId="10" fillId="2" borderId="11" xfId="11" applyNumberFormat="1"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14" fontId="27" fillId="6" borderId="15" xfId="2" applyNumberFormat="1"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14" fontId="27" fillId="6" borderId="12" xfId="2" applyNumberFormat="1" applyFont="1" applyFill="1" applyBorder="1" applyAlignment="1">
      <alignment horizontal="center" vertical="center" wrapText="1"/>
    </xf>
    <xf numFmtId="0" fontId="27" fillId="6" borderId="31" xfId="2" applyFont="1" applyFill="1" applyBorder="1" applyAlignment="1">
      <alignment horizontal="center" vertical="center" wrapText="1"/>
    </xf>
    <xf numFmtId="0" fontId="27" fillId="6" borderId="32" xfId="2" applyFont="1" applyFill="1" applyBorder="1" applyAlignment="1">
      <alignment horizontal="center" vertical="center" wrapText="1"/>
    </xf>
    <xf numFmtId="0" fontId="27" fillId="6" borderId="20" xfId="2" applyFont="1" applyFill="1" applyBorder="1" applyAlignment="1">
      <alignment horizontal="center" vertical="center" wrapText="1"/>
    </xf>
    <xf numFmtId="0" fontId="27" fillId="6" borderId="19"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6"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18" xfId="2" applyFont="1" applyFill="1" applyBorder="1" applyAlignment="1">
      <alignment horizontal="center" vertical="center" wrapText="1"/>
    </xf>
    <xf numFmtId="0" fontId="27" fillId="6" borderId="27" xfId="2" applyFont="1" applyFill="1" applyBorder="1" applyAlignment="1">
      <alignment horizontal="center" vertical="center" wrapText="1"/>
    </xf>
    <xf numFmtId="0" fontId="27" fillId="6" borderId="3" xfId="2"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14" fontId="27" fillId="6" borderId="3" xfId="2" applyNumberFormat="1" applyFont="1" applyFill="1" applyBorder="1" applyAlignment="1">
      <alignment horizontal="center" vertical="center" wrapText="1"/>
    </xf>
    <xf numFmtId="49" fontId="27" fillId="6" borderId="15" xfId="2" applyNumberFormat="1" applyFont="1" applyFill="1" applyBorder="1" applyAlignment="1">
      <alignment horizontal="center" vertical="center" wrapText="1"/>
    </xf>
    <xf numFmtId="49" fontId="27" fillId="6" borderId="31" xfId="2" applyNumberFormat="1" applyFont="1" applyFill="1" applyBorder="1" applyAlignment="1">
      <alignment horizontal="center" vertical="center" wrapText="1"/>
    </xf>
    <xf numFmtId="49" fontId="27" fillId="6" borderId="32" xfId="2" applyNumberFormat="1" applyFont="1" applyFill="1" applyBorder="1" applyAlignment="1">
      <alignment horizontal="center" vertical="center" wrapText="1"/>
    </xf>
    <xf numFmtId="0" fontId="27" fillId="6" borderId="24" xfId="2" applyFont="1" applyFill="1" applyBorder="1" applyAlignment="1">
      <alignment horizontal="center" vertical="center" wrapText="1"/>
    </xf>
    <xf numFmtId="0" fontId="27" fillId="6" borderId="35" xfId="2"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20" fillId="6" borderId="24" xfId="1" applyFont="1" applyFill="1" applyBorder="1" applyAlignment="1">
      <alignment horizontal="center" vertical="center" wrapText="1"/>
    </xf>
    <xf numFmtId="0" fontId="20" fillId="6" borderId="17" xfId="1" applyFont="1" applyFill="1" applyBorder="1" applyAlignment="1">
      <alignment horizontal="center" vertical="center" wrapText="1"/>
    </xf>
    <xf numFmtId="0" fontId="24" fillId="6" borderId="23" xfId="1" applyFont="1" applyFill="1" applyBorder="1" applyAlignment="1">
      <alignment horizontal="center" vertical="center" wrapText="1"/>
    </xf>
    <xf numFmtId="0" fontId="24" fillId="6" borderId="21" xfId="1" applyFont="1" applyFill="1" applyBorder="1" applyAlignment="1">
      <alignment horizontal="center" vertical="center" wrapText="1"/>
    </xf>
    <xf numFmtId="0" fontId="27" fillId="6" borderId="20" xfId="1" applyFont="1" applyFill="1" applyBorder="1" applyAlignment="1">
      <alignment horizontal="center" vertical="center" wrapText="1"/>
    </xf>
    <xf numFmtId="0" fontId="27" fillId="6" borderId="18" xfId="1" applyFont="1" applyFill="1" applyBorder="1" applyAlignment="1">
      <alignment horizontal="center" vertical="center" wrapText="1"/>
    </xf>
    <xf numFmtId="0" fontId="27" fillId="6" borderId="29" xfId="1" applyFont="1" applyFill="1" applyBorder="1" applyAlignment="1">
      <alignment horizontal="center" vertical="center" wrapText="1"/>
    </xf>
    <xf numFmtId="0" fontId="27" fillId="6" borderId="19" xfId="1"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29" xfId="2" applyFont="1" applyFill="1" applyBorder="1" applyAlignment="1">
      <alignment horizontal="center" vertical="center" wrapText="1"/>
    </xf>
    <xf numFmtId="0" fontId="8" fillId="0" borderId="2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 xfId="1" applyFont="1" applyBorder="1" applyAlignment="1">
      <alignment horizontal="center" vertical="center" wrapText="1"/>
    </xf>
    <xf numFmtId="0" fontId="8" fillId="0" borderId="6" xfId="1" applyFont="1" applyBorder="1" applyAlignment="1">
      <alignment horizontal="center" vertical="center" wrapText="1"/>
    </xf>
    <xf numFmtId="0" fontId="8" fillId="0" borderId="4" xfId="1" applyFont="1" applyBorder="1" applyAlignment="1">
      <alignment horizontal="left" vertical="center" wrapText="1"/>
    </xf>
    <xf numFmtId="0" fontId="8" fillId="0" borderId="1" xfId="1" applyFont="1" applyBorder="1" applyAlignment="1">
      <alignment horizontal="left" vertical="center" wrapText="1"/>
    </xf>
    <xf numFmtId="0" fontId="8" fillId="0" borderId="6" xfId="1" applyFont="1" applyBorder="1" applyAlignment="1">
      <alignment horizontal="left" vertical="center" wrapText="1"/>
    </xf>
    <xf numFmtId="4" fontId="8" fillId="0" borderId="15" xfId="1" applyNumberFormat="1" applyFont="1" applyBorder="1" applyAlignment="1">
      <alignment horizontal="right" vertical="center" wrapText="1"/>
    </xf>
    <xf numFmtId="4" fontId="8" fillId="0" borderId="12" xfId="1" applyNumberFormat="1" applyFont="1" applyBorder="1" applyAlignment="1">
      <alignment horizontal="right" vertical="center" wrapText="1"/>
    </xf>
    <xf numFmtId="0" fontId="8" fillId="0" borderId="5"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4" xfId="1" applyFont="1" applyFill="1" applyBorder="1" applyAlignment="1">
      <alignment horizontal="center" vertical="center" wrapText="1"/>
    </xf>
    <xf numFmtId="0" fontId="8" fillId="0" borderId="6" xfId="1" applyFont="1" applyFill="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20" fillId="0" borderId="0" xfId="1" applyFont="1" applyAlignment="1">
      <alignment horizontal="center" vertical="center" wrapText="1"/>
    </xf>
    <xf numFmtId="0" fontId="24" fillId="0" borderId="0" xfId="1" applyFont="1" applyAlignment="1">
      <alignment horizontal="center" vertical="center" wrapText="1"/>
    </xf>
    <xf numFmtId="0" fontId="6" fillId="2" borderId="26" xfId="1" applyFont="1" applyFill="1" applyBorder="1" applyAlignment="1">
      <alignment horizontal="center" vertical="center" wrapText="1"/>
    </xf>
    <xf numFmtId="4" fontId="8" fillId="0" borderId="14" xfId="1" applyNumberFormat="1" applyFont="1" applyBorder="1" applyAlignment="1">
      <alignment horizontal="right" vertical="center" wrapText="1"/>
    </xf>
    <xf numFmtId="0" fontId="8" fillId="0" borderId="5" xfId="1" applyFont="1" applyBorder="1" applyAlignment="1">
      <alignment horizontal="left" vertical="center" wrapText="1"/>
    </xf>
    <xf numFmtId="0" fontId="8" fillId="0" borderId="7" xfId="1" applyFont="1" applyBorder="1" applyAlignment="1">
      <alignment horizontal="left" vertical="center" wrapText="1"/>
    </xf>
    <xf numFmtId="0" fontId="6" fillId="5" borderId="26"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4"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xf numFmtId="0" fontId="8" fillId="0" borderId="11" xfId="1" applyFont="1" applyBorder="1" applyAlignment="1">
      <alignment horizontal="left" vertical="center" wrapText="1"/>
    </xf>
    <xf numFmtId="4" fontId="8" fillId="0" borderId="4" xfId="1" applyNumberFormat="1" applyFont="1" applyBorder="1" applyAlignment="1">
      <alignment horizontal="center" vertical="center" wrapText="1"/>
    </xf>
    <xf numFmtId="4" fontId="8" fillId="0" borderId="1" xfId="1" applyNumberFormat="1" applyFont="1" applyBorder="1" applyAlignment="1">
      <alignment horizontal="center" vertical="center" wrapText="1"/>
    </xf>
    <xf numFmtId="4" fontId="8" fillId="0" borderId="6" xfId="1" applyNumberFormat="1" applyFont="1" applyBorder="1" applyAlignment="1">
      <alignment horizontal="center" vertical="center" wrapText="1"/>
    </xf>
    <xf numFmtId="0" fontId="20" fillId="0" borderId="1" xfId="2" applyFont="1" applyFill="1" applyBorder="1" applyAlignment="1">
      <alignment vertical="center" wrapText="1"/>
    </xf>
    <xf numFmtId="0" fontId="20" fillId="6" borderId="1" xfId="2" applyFont="1" applyFill="1" applyBorder="1" applyAlignment="1">
      <alignment horizontal="left" vertical="center" wrapText="1"/>
    </xf>
  </cellXfs>
  <cellStyles count="15">
    <cellStyle name="Cancel" xfId="1"/>
    <cellStyle name="Cancel 2" xfId="2"/>
    <cellStyle name="Euro" xfId="3"/>
    <cellStyle name="Millares" xfId="4" builtinId="3"/>
    <cellStyle name="Millares 2" xfId="5"/>
    <cellStyle name="Millares 2 2" xfId="12"/>
    <cellStyle name="Millares 3" xfId="6"/>
    <cellStyle name="Millares 3 2" xfId="13"/>
    <cellStyle name="Normal" xfId="0" builtinId="0"/>
    <cellStyle name="Normal 2" xfId="7"/>
    <cellStyle name="Normal 3" xfId="8"/>
    <cellStyle name="Normal 3 2" xfId="14"/>
    <cellStyle name="Normal 6" xfId="9"/>
    <cellStyle name="Normal 6 2" xfId="10"/>
    <cellStyle name="Porcentaje" xfId="11" builtinId="5"/>
  </cellStyles>
  <dxfs count="0"/>
  <tableStyles count="0" defaultTableStyle="TableStyleMedium2" defaultPivotStyle="PivotStyleLight16"/>
  <colors>
    <mruColors>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2722</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65464" cy="506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22">
          <cell r="K22">
            <v>0</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2"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274"/>
      <c r="C2" s="274"/>
      <c r="D2" s="274"/>
      <c r="E2" s="274"/>
      <c r="F2" s="274"/>
      <c r="G2" s="274"/>
      <c r="H2"/>
      <c r="I2" s="9"/>
      <c r="J2" s="9"/>
    </row>
    <row r="3" spans="2:11" ht="21.75" customHeight="1" x14ac:dyDescent="0.2">
      <c r="B3" s="274" t="s">
        <v>287</v>
      </c>
      <c r="C3" s="274"/>
      <c r="D3" s="274"/>
      <c r="E3" s="274"/>
      <c r="F3" s="274"/>
      <c r="G3" s="274"/>
      <c r="H3" s="274"/>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274" t="s">
        <v>260</v>
      </c>
      <c r="C41" s="274"/>
      <c r="D41" s="274"/>
      <c r="E41" s="274"/>
      <c r="F41" s="274"/>
      <c r="G41" s="274"/>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2"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277" t="s">
        <v>69</v>
      </c>
      <c r="C2" s="277"/>
      <c r="D2" s="277"/>
      <c r="E2" s="277"/>
      <c r="F2" s="277"/>
      <c r="G2" s="277"/>
      <c r="H2" s="277"/>
    </row>
    <row r="3" spans="2:10" x14ac:dyDescent="0.2">
      <c r="C3" s="9"/>
    </row>
    <row r="4" spans="2:10" ht="18" customHeight="1" x14ac:dyDescent="0.2">
      <c r="B4" s="275" t="s">
        <v>70</v>
      </c>
      <c r="C4" s="275" t="s">
        <v>54</v>
      </c>
      <c r="D4" s="275" t="s">
        <v>127</v>
      </c>
      <c r="E4" s="275" t="s">
        <v>126</v>
      </c>
      <c r="F4" s="26"/>
      <c r="G4" s="275" t="s">
        <v>90</v>
      </c>
      <c r="H4" s="278" t="s">
        <v>75</v>
      </c>
      <c r="J4" s="275"/>
    </row>
    <row r="5" spans="2:10" ht="18" customHeight="1" x14ac:dyDescent="0.2">
      <c r="B5" s="276"/>
      <c r="C5" s="276"/>
      <c r="D5" s="276" t="s">
        <v>58</v>
      </c>
      <c r="E5" s="276"/>
      <c r="F5" s="19" t="s">
        <v>74</v>
      </c>
      <c r="G5" s="276"/>
      <c r="H5" s="279"/>
      <c r="J5" s="276"/>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3"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115"/>
  <sheetViews>
    <sheetView tabSelected="1" topLeftCell="A4" zoomScale="60" zoomScaleNormal="60" zoomScaleSheetLayoutView="25" zoomScalePageLayoutView="40" workbookViewId="0">
      <pane xSplit="4545" ySplit="1080" topLeftCell="E46" activePane="bottomRight"/>
      <selection activeCell="K51" sqref="K51"/>
      <selection pane="topRight" activeCell="I4" sqref="I3:I5"/>
      <selection pane="bottomLeft" activeCell="A116" sqref="A116:XFD116"/>
      <selection pane="bottomRight" activeCell="H52" sqref="H52"/>
    </sheetView>
  </sheetViews>
  <sheetFormatPr baseColWidth="10" defaultColWidth="11.42578125" defaultRowHeight="12.75" x14ac:dyDescent="0.2"/>
  <cols>
    <col min="1" max="1" width="8" style="126" customWidth="1"/>
    <col min="2" max="2" width="11.7109375" style="121" customWidth="1"/>
    <col min="3" max="3" width="11.42578125" style="121" customWidth="1"/>
    <col min="4" max="4" width="13.5703125" style="121" customWidth="1"/>
    <col min="5" max="5" width="29.42578125" style="116" customWidth="1"/>
    <col min="6" max="6" width="20.7109375" style="121" customWidth="1"/>
    <col min="7" max="7" width="17.140625" style="116" bestFit="1" customWidth="1"/>
    <col min="8" max="8" width="51.5703125" style="121" customWidth="1"/>
    <col min="9" max="9" width="44" style="125" customWidth="1"/>
    <col min="10" max="10" width="23.5703125" style="121" customWidth="1"/>
    <col min="11" max="12" width="21.140625" style="121" customWidth="1"/>
    <col min="13" max="13" width="18.140625" style="121" customWidth="1"/>
    <col min="14" max="14" width="19.140625" style="121" customWidth="1"/>
    <col min="15" max="15" width="25.42578125" style="127" customWidth="1"/>
    <col min="16" max="16" width="15.7109375" style="127" customWidth="1"/>
    <col min="17" max="17" width="26.140625" style="127" customWidth="1"/>
    <col min="18" max="18" width="33.5703125" style="126" customWidth="1"/>
    <col min="19" max="16384" width="11.42578125" style="126"/>
  </cols>
  <sheetData>
    <row r="1" spans="1:18" ht="27.75" customHeight="1" x14ac:dyDescent="0.2">
      <c r="I1" s="169"/>
    </row>
    <row r="2" spans="1:18" ht="12" customHeight="1" thickBot="1" x14ac:dyDescent="0.25"/>
    <row r="3" spans="1:18" s="129" customFormat="1" ht="16.5" customHeight="1" thickBot="1" x14ac:dyDescent="0.25">
      <c r="B3" s="312" t="s">
        <v>472</v>
      </c>
      <c r="C3" s="313"/>
      <c r="D3" s="313"/>
      <c r="E3" s="313"/>
      <c r="F3" s="313"/>
      <c r="G3" s="313"/>
      <c r="H3" s="117"/>
      <c r="I3" s="117"/>
      <c r="J3" s="117"/>
      <c r="K3" s="117"/>
      <c r="L3" s="117"/>
      <c r="M3" s="117"/>
      <c r="N3" s="117"/>
      <c r="O3" s="117"/>
      <c r="P3" s="117"/>
      <c r="Q3" s="128"/>
    </row>
    <row r="4" spans="1:18" s="129" customFormat="1" ht="48" thickBot="1" x14ac:dyDescent="0.25">
      <c r="A4" s="130"/>
      <c r="B4" s="310" t="s">
        <v>23</v>
      </c>
      <c r="C4" s="310" t="s">
        <v>302</v>
      </c>
      <c r="D4" s="310" t="s">
        <v>301</v>
      </c>
      <c r="E4" s="310" t="s">
        <v>300</v>
      </c>
      <c r="F4" s="310" t="s">
        <v>299</v>
      </c>
      <c r="G4" s="310" t="s">
        <v>436</v>
      </c>
      <c r="H4" s="310" t="s">
        <v>298</v>
      </c>
      <c r="I4" s="308" t="s">
        <v>289</v>
      </c>
      <c r="J4" s="305" t="s">
        <v>290</v>
      </c>
      <c r="K4" s="306"/>
      <c r="L4" s="306"/>
      <c r="M4" s="306"/>
      <c r="N4" s="307"/>
      <c r="O4" s="131" t="s">
        <v>303</v>
      </c>
      <c r="P4" s="131" t="s">
        <v>291</v>
      </c>
      <c r="Q4" s="131" t="s">
        <v>292</v>
      </c>
    </row>
    <row r="5" spans="1:18" s="129" customFormat="1" ht="48" thickBot="1" x14ac:dyDescent="0.25">
      <c r="A5" s="130"/>
      <c r="B5" s="311"/>
      <c r="C5" s="311"/>
      <c r="D5" s="311"/>
      <c r="E5" s="311"/>
      <c r="F5" s="311"/>
      <c r="G5" s="311"/>
      <c r="H5" s="311"/>
      <c r="I5" s="309"/>
      <c r="J5" s="141" t="s">
        <v>293</v>
      </c>
      <c r="K5" s="141" t="s">
        <v>294</v>
      </c>
      <c r="L5" s="141" t="s">
        <v>295</v>
      </c>
      <c r="M5" s="141" t="s">
        <v>296</v>
      </c>
      <c r="N5" s="141" t="s">
        <v>297</v>
      </c>
      <c r="O5" s="176"/>
      <c r="P5" s="176"/>
      <c r="Q5" s="176"/>
    </row>
    <row r="6" spans="1:18" ht="114" customHeight="1" x14ac:dyDescent="0.2">
      <c r="A6" s="140"/>
      <c r="B6" s="288">
        <v>1</v>
      </c>
      <c r="C6" s="290">
        <v>211309</v>
      </c>
      <c r="D6" s="292">
        <v>41156</v>
      </c>
      <c r="E6" s="290" t="s">
        <v>9</v>
      </c>
      <c r="F6" s="171" t="s">
        <v>95</v>
      </c>
      <c r="G6" s="118">
        <v>0</v>
      </c>
      <c r="H6" s="115" t="s">
        <v>402</v>
      </c>
      <c r="I6" s="115" t="s">
        <v>403</v>
      </c>
      <c r="J6" s="171" t="s">
        <v>404</v>
      </c>
      <c r="K6" s="171" t="s">
        <v>405</v>
      </c>
      <c r="L6" s="118">
        <v>162000</v>
      </c>
      <c r="M6" s="171" t="s">
        <v>406</v>
      </c>
      <c r="N6" s="173"/>
      <c r="O6" s="171"/>
      <c r="P6" s="171"/>
      <c r="Q6" s="133"/>
    </row>
    <row r="7" spans="1:18" ht="216.75" customHeight="1" x14ac:dyDescent="0.2">
      <c r="A7" s="140"/>
      <c r="B7" s="295"/>
      <c r="C7" s="294"/>
      <c r="D7" s="298"/>
      <c r="E7" s="294"/>
      <c r="F7" s="210" t="s">
        <v>72</v>
      </c>
      <c r="G7" s="217">
        <v>90580</v>
      </c>
      <c r="H7" s="208" t="s">
        <v>554</v>
      </c>
      <c r="I7" s="209" t="s">
        <v>497</v>
      </c>
      <c r="J7" s="218" t="s">
        <v>331</v>
      </c>
      <c r="K7" s="218"/>
      <c r="L7" s="217">
        <v>8342317.4299999997</v>
      </c>
      <c r="M7" s="218" t="s">
        <v>473</v>
      </c>
      <c r="N7" s="218" t="s">
        <v>332</v>
      </c>
      <c r="O7" s="217" t="s">
        <v>506</v>
      </c>
      <c r="P7" s="218"/>
      <c r="Q7" s="244"/>
    </row>
    <row r="8" spans="1:18" ht="30" x14ac:dyDescent="0.2">
      <c r="A8" s="140"/>
      <c r="B8" s="322"/>
      <c r="C8" s="297"/>
      <c r="D8" s="299"/>
      <c r="E8" s="297"/>
      <c r="F8" s="179" t="s">
        <v>439</v>
      </c>
      <c r="G8" s="182">
        <v>0</v>
      </c>
      <c r="H8" s="180" t="s">
        <v>440</v>
      </c>
      <c r="I8" s="181"/>
      <c r="J8" s="179"/>
      <c r="K8" s="218" t="s">
        <v>509</v>
      </c>
      <c r="L8" s="182">
        <v>1164239.82</v>
      </c>
      <c r="M8" s="265" t="s">
        <v>512</v>
      </c>
      <c r="N8" s="218" t="s">
        <v>332</v>
      </c>
      <c r="O8" s="182"/>
      <c r="P8" s="179"/>
      <c r="Q8" s="183"/>
    </row>
    <row r="9" spans="1:18" ht="151.5" customHeight="1" thickBot="1" x14ac:dyDescent="0.25">
      <c r="A9" s="140"/>
      <c r="B9" s="289"/>
      <c r="C9" s="291"/>
      <c r="D9" s="293"/>
      <c r="E9" s="291"/>
      <c r="F9" s="230" t="s">
        <v>288</v>
      </c>
      <c r="G9" s="227">
        <v>2523889.2599999998</v>
      </c>
      <c r="H9" s="228" t="s">
        <v>476</v>
      </c>
      <c r="I9" s="229" t="s">
        <v>477</v>
      </c>
      <c r="J9" s="172" t="s">
        <v>428</v>
      </c>
      <c r="K9" s="172"/>
      <c r="L9" s="119"/>
      <c r="M9" s="172"/>
      <c r="N9" s="172"/>
      <c r="O9" s="172"/>
      <c r="P9" s="232"/>
      <c r="Q9" s="245"/>
      <c r="R9" s="132"/>
    </row>
    <row r="10" spans="1:18" ht="75" x14ac:dyDescent="0.2">
      <c r="A10" s="140"/>
      <c r="B10" s="288">
        <v>2</v>
      </c>
      <c r="C10" s="290">
        <v>237720</v>
      </c>
      <c r="D10" s="292">
        <v>41421</v>
      </c>
      <c r="E10" s="290" t="s">
        <v>10</v>
      </c>
      <c r="F10" s="171" t="s">
        <v>95</v>
      </c>
      <c r="G10" s="118">
        <v>0</v>
      </c>
      <c r="H10" s="115" t="s">
        <v>402</v>
      </c>
      <c r="I10" s="115" t="s">
        <v>409</v>
      </c>
      <c r="J10" s="171" t="s">
        <v>407</v>
      </c>
      <c r="K10" s="171" t="s">
        <v>405</v>
      </c>
      <c r="L10" s="118">
        <v>275000</v>
      </c>
      <c r="M10" s="171" t="s">
        <v>406</v>
      </c>
      <c r="N10" s="173" t="s">
        <v>408</v>
      </c>
      <c r="O10" s="171"/>
      <c r="P10" s="171"/>
      <c r="Q10" s="133"/>
      <c r="R10" s="132"/>
    </row>
    <row r="11" spans="1:18" ht="214.5" customHeight="1" x14ac:dyDescent="0.2">
      <c r="A11" s="140"/>
      <c r="B11" s="295"/>
      <c r="C11" s="294"/>
      <c r="D11" s="298"/>
      <c r="E11" s="294"/>
      <c r="F11" s="210" t="s">
        <v>72</v>
      </c>
      <c r="G11" s="212">
        <v>6797951.5300000003</v>
      </c>
      <c r="H11" s="213" t="s">
        <v>553</v>
      </c>
      <c r="I11" s="213" t="s">
        <v>498</v>
      </c>
      <c r="J11" s="223" t="s">
        <v>333</v>
      </c>
      <c r="K11" s="223"/>
      <c r="L11" s="212">
        <v>18514392.77</v>
      </c>
      <c r="M11" s="223" t="s">
        <v>499</v>
      </c>
      <c r="N11" s="225" t="s">
        <v>336</v>
      </c>
      <c r="O11" s="212" t="s">
        <v>514</v>
      </c>
      <c r="P11" s="223"/>
      <c r="Q11" s="223"/>
      <c r="R11" s="132"/>
    </row>
    <row r="12" spans="1:18" ht="45" x14ac:dyDescent="0.2">
      <c r="A12" s="140"/>
      <c r="B12" s="322"/>
      <c r="C12" s="297"/>
      <c r="D12" s="299"/>
      <c r="E12" s="297"/>
      <c r="F12" s="179" t="s">
        <v>439</v>
      </c>
      <c r="G12" s="182">
        <v>712502.43</v>
      </c>
      <c r="H12" s="180" t="s">
        <v>440</v>
      </c>
      <c r="I12" s="180"/>
      <c r="J12" s="179"/>
      <c r="K12" s="179" t="s">
        <v>510</v>
      </c>
      <c r="L12" s="182">
        <v>2168458.31</v>
      </c>
      <c r="M12" s="179" t="s">
        <v>511</v>
      </c>
      <c r="N12" s="259" t="s">
        <v>336</v>
      </c>
      <c r="O12" s="182"/>
      <c r="P12" s="179"/>
      <c r="Q12" s="183"/>
      <c r="R12" s="132"/>
    </row>
    <row r="13" spans="1:18" ht="152.25" customHeight="1" thickBot="1" x14ac:dyDescent="0.25">
      <c r="A13" s="140"/>
      <c r="B13" s="289"/>
      <c r="C13" s="291"/>
      <c r="D13" s="293"/>
      <c r="E13" s="291"/>
      <c r="F13" s="230" t="s">
        <v>77</v>
      </c>
      <c r="G13" s="227">
        <v>2064778.64</v>
      </c>
      <c r="H13" s="228" t="s">
        <v>513</v>
      </c>
      <c r="I13" s="229" t="s">
        <v>478</v>
      </c>
      <c r="J13" s="172" t="s">
        <v>428</v>
      </c>
      <c r="K13" s="172"/>
      <c r="L13" s="119"/>
      <c r="M13" s="172"/>
      <c r="N13" s="174"/>
      <c r="O13" s="172"/>
      <c r="P13" s="172"/>
      <c r="Q13" s="135"/>
      <c r="R13" s="132"/>
    </row>
    <row r="14" spans="1:18" ht="75" x14ac:dyDescent="0.2">
      <c r="A14" s="140"/>
      <c r="B14" s="288">
        <v>3</v>
      </c>
      <c r="C14" s="290">
        <v>238552</v>
      </c>
      <c r="D14" s="292">
        <v>41591</v>
      </c>
      <c r="E14" s="290" t="s">
        <v>12</v>
      </c>
      <c r="F14" s="171" t="s">
        <v>95</v>
      </c>
      <c r="G14" s="118">
        <v>0</v>
      </c>
      <c r="H14" s="115" t="s">
        <v>402</v>
      </c>
      <c r="I14" s="171" t="s">
        <v>409</v>
      </c>
      <c r="J14" s="171" t="s">
        <v>410</v>
      </c>
      <c r="K14" s="171" t="s">
        <v>411</v>
      </c>
      <c r="L14" s="118">
        <v>138599.91</v>
      </c>
      <c r="M14" s="171" t="s">
        <v>406</v>
      </c>
      <c r="N14" s="173"/>
      <c r="O14" s="171"/>
      <c r="P14" s="171"/>
      <c r="Q14" s="133"/>
      <c r="R14" s="132"/>
    </row>
    <row r="15" spans="1:18" ht="150" customHeight="1" x14ac:dyDescent="0.2">
      <c r="A15" s="140"/>
      <c r="B15" s="295"/>
      <c r="C15" s="294"/>
      <c r="D15" s="298"/>
      <c r="E15" s="294"/>
      <c r="F15" s="210" t="s">
        <v>72</v>
      </c>
      <c r="G15" s="212">
        <v>7897958.0599999996</v>
      </c>
      <c r="H15" s="213" t="s">
        <v>552</v>
      </c>
      <c r="I15" s="213" t="s">
        <v>500</v>
      </c>
      <c r="J15" s="223" t="s">
        <v>346</v>
      </c>
      <c r="K15" s="223"/>
      <c r="L15" s="212" t="s">
        <v>344</v>
      </c>
      <c r="M15" s="223" t="s">
        <v>501</v>
      </c>
      <c r="N15" s="223" t="s">
        <v>345</v>
      </c>
      <c r="O15" s="223" t="s">
        <v>338</v>
      </c>
      <c r="P15" s="223"/>
      <c r="Q15" s="134"/>
      <c r="R15" s="132"/>
    </row>
    <row r="16" spans="1:18" ht="45" x14ac:dyDescent="0.2">
      <c r="A16" s="140"/>
      <c r="B16" s="322"/>
      <c r="C16" s="297"/>
      <c r="D16" s="299"/>
      <c r="E16" s="297"/>
      <c r="F16" s="179" t="s">
        <v>439</v>
      </c>
      <c r="G16" s="182">
        <v>686455.52</v>
      </c>
      <c r="H16" s="180" t="s">
        <v>440</v>
      </c>
      <c r="I16" s="180"/>
      <c r="J16" s="179"/>
      <c r="K16" s="179" t="s">
        <v>516</v>
      </c>
      <c r="L16" s="182">
        <v>1144092.5</v>
      </c>
      <c r="M16" s="179" t="s">
        <v>512</v>
      </c>
      <c r="N16" s="257" t="s">
        <v>345</v>
      </c>
      <c r="O16" s="187"/>
      <c r="P16" s="179"/>
      <c r="Q16" s="183"/>
      <c r="R16" s="132"/>
    </row>
    <row r="17" spans="1:18" ht="112.5" customHeight="1" thickBot="1" x14ac:dyDescent="0.25">
      <c r="A17" s="140"/>
      <c r="B17" s="289"/>
      <c r="C17" s="291"/>
      <c r="D17" s="293"/>
      <c r="E17" s="291"/>
      <c r="F17" s="230" t="s">
        <v>77</v>
      </c>
      <c r="G17" s="231">
        <v>90064</v>
      </c>
      <c r="H17" s="228" t="s">
        <v>515</v>
      </c>
      <c r="I17" s="232" t="s">
        <v>427</v>
      </c>
      <c r="J17" s="203" t="s">
        <v>428</v>
      </c>
      <c r="K17" s="172"/>
      <c r="L17" s="119"/>
      <c r="M17" s="172"/>
      <c r="N17" s="172"/>
      <c r="O17" s="172"/>
      <c r="P17" s="172"/>
      <c r="Q17" s="135"/>
      <c r="R17" s="132"/>
    </row>
    <row r="18" spans="1:18" ht="30" x14ac:dyDescent="0.2">
      <c r="A18" s="140"/>
      <c r="B18" s="288">
        <v>4</v>
      </c>
      <c r="C18" s="290">
        <v>269832</v>
      </c>
      <c r="D18" s="292">
        <v>41592</v>
      </c>
      <c r="E18" s="290" t="s">
        <v>322</v>
      </c>
      <c r="F18" s="171" t="s">
        <v>95</v>
      </c>
      <c r="G18" s="118">
        <v>0</v>
      </c>
      <c r="H18" s="115" t="s">
        <v>402</v>
      </c>
      <c r="I18" s="171"/>
      <c r="J18" s="171" t="s">
        <v>411</v>
      </c>
      <c r="K18" s="171" t="s">
        <v>411</v>
      </c>
      <c r="L18" s="171"/>
      <c r="M18" s="171"/>
      <c r="N18" s="173"/>
      <c r="O18" s="171"/>
      <c r="P18" s="171"/>
      <c r="Q18" s="133"/>
      <c r="R18" s="132"/>
    </row>
    <row r="19" spans="1:18" ht="90" x14ac:dyDescent="0.2">
      <c r="A19" s="140"/>
      <c r="B19" s="295"/>
      <c r="C19" s="294"/>
      <c r="D19" s="298"/>
      <c r="E19" s="294"/>
      <c r="F19" s="210" t="s">
        <v>72</v>
      </c>
      <c r="G19" s="212">
        <v>1234502.6100000001</v>
      </c>
      <c r="H19" s="178" t="s">
        <v>503</v>
      </c>
      <c r="I19" s="178" t="s">
        <v>469</v>
      </c>
      <c r="J19" s="223" t="s">
        <v>339</v>
      </c>
      <c r="K19" s="223"/>
      <c r="L19" s="223" t="s">
        <v>341</v>
      </c>
      <c r="M19" s="223" t="s">
        <v>342</v>
      </c>
      <c r="N19" s="204" t="s">
        <v>434</v>
      </c>
      <c r="O19" s="223" t="s">
        <v>338</v>
      </c>
      <c r="P19" s="223" t="s">
        <v>343</v>
      </c>
      <c r="Q19" s="134"/>
      <c r="R19" s="132"/>
    </row>
    <row r="20" spans="1:18" ht="45" x14ac:dyDescent="0.2">
      <c r="A20" s="140"/>
      <c r="B20" s="322"/>
      <c r="C20" s="297"/>
      <c r="D20" s="299"/>
      <c r="E20" s="297"/>
      <c r="F20" s="179" t="s">
        <v>439</v>
      </c>
      <c r="G20" s="182">
        <v>98789.61</v>
      </c>
      <c r="H20" s="180" t="s">
        <v>441</v>
      </c>
      <c r="I20" s="181"/>
      <c r="J20" s="179"/>
      <c r="K20" s="257" t="s">
        <v>340</v>
      </c>
      <c r="L20" s="266">
        <v>197579.2</v>
      </c>
      <c r="M20" s="258" t="s">
        <v>517</v>
      </c>
      <c r="N20" s="204" t="s">
        <v>434</v>
      </c>
      <c r="O20" s="187"/>
      <c r="P20" s="179"/>
      <c r="Q20" s="183"/>
      <c r="R20" s="132"/>
    </row>
    <row r="21" spans="1:18" ht="120.75" customHeight="1" thickBot="1" x14ac:dyDescent="0.3">
      <c r="A21" s="140"/>
      <c r="B21" s="289"/>
      <c r="C21" s="291"/>
      <c r="D21" s="293"/>
      <c r="E21" s="291"/>
      <c r="F21" s="230" t="s">
        <v>77</v>
      </c>
      <c r="G21" s="227">
        <v>2291970.48</v>
      </c>
      <c r="H21" s="228" t="s">
        <v>518</v>
      </c>
      <c r="I21" s="229" t="s">
        <v>479</v>
      </c>
      <c r="J21" s="172" t="s">
        <v>428</v>
      </c>
      <c r="K21" s="267"/>
      <c r="L21" s="172"/>
      <c r="M21" s="119"/>
      <c r="N21" s="172"/>
      <c r="O21" s="172"/>
      <c r="P21" s="172"/>
      <c r="Q21" s="135"/>
      <c r="R21" s="132"/>
    </row>
    <row r="22" spans="1:18" ht="30" x14ac:dyDescent="0.2">
      <c r="A22" s="140"/>
      <c r="B22" s="314">
        <v>5</v>
      </c>
      <c r="C22" s="280">
        <v>349344</v>
      </c>
      <c r="D22" s="280"/>
      <c r="E22" s="290" t="s">
        <v>329</v>
      </c>
      <c r="F22" s="171" t="s">
        <v>95</v>
      </c>
      <c r="G22" s="118">
        <v>0</v>
      </c>
      <c r="H22" s="115" t="s">
        <v>402</v>
      </c>
      <c r="I22" s="194" t="s">
        <v>431</v>
      </c>
      <c r="J22" s="171" t="s">
        <v>411</v>
      </c>
      <c r="K22" s="171" t="s">
        <v>411</v>
      </c>
      <c r="L22" s="142"/>
      <c r="M22" s="184"/>
      <c r="N22" s="184"/>
      <c r="O22" s="184"/>
      <c r="P22" s="184"/>
      <c r="Q22" s="185"/>
      <c r="R22" s="132"/>
    </row>
    <row r="23" spans="1:18" ht="128.25" customHeight="1" x14ac:dyDescent="0.2">
      <c r="A23" s="140"/>
      <c r="B23" s="315"/>
      <c r="C23" s="281"/>
      <c r="D23" s="281"/>
      <c r="E23" s="294"/>
      <c r="F23" s="211" t="s">
        <v>72</v>
      </c>
      <c r="G23" s="212">
        <v>2498831.08</v>
      </c>
      <c r="H23" s="260" t="s">
        <v>504</v>
      </c>
      <c r="I23" s="205" t="s">
        <v>502</v>
      </c>
      <c r="J23" s="223" t="s">
        <v>337</v>
      </c>
      <c r="K23" s="223"/>
      <c r="L23" s="252">
        <v>3701972.11</v>
      </c>
      <c r="M23" s="223" t="s">
        <v>437</v>
      </c>
      <c r="N23" s="223" t="s">
        <v>353</v>
      </c>
      <c r="O23" s="223" t="s">
        <v>338</v>
      </c>
      <c r="P23" s="223"/>
      <c r="Q23" s="134"/>
      <c r="R23" s="132"/>
    </row>
    <row r="24" spans="1:18" ht="45" x14ac:dyDescent="0.2">
      <c r="A24" s="140"/>
      <c r="B24" s="316"/>
      <c r="C24" s="281"/>
      <c r="D24" s="281"/>
      <c r="E24" s="297"/>
      <c r="F24" s="179" t="s">
        <v>439</v>
      </c>
      <c r="G24" s="186">
        <v>402439.9</v>
      </c>
      <c r="H24" s="180" t="s">
        <v>440</v>
      </c>
      <c r="I24" s="206"/>
      <c r="J24" s="187"/>
      <c r="K24" s="187" t="s">
        <v>519</v>
      </c>
      <c r="L24" s="268">
        <v>453431.52</v>
      </c>
      <c r="M24" s="187" t="s">
        <v>313</v>
      </c>
      <c r="N24" s="257" t="s">
        <v>353</v>
      </c>
      <c r="O24" s="257" t="s">
        <v>338</v>
      </c>
      <c r="P24" s="187"/>
      <c r="Q24" s="188"/>
      <c r="R24" s="132"/>
    </row>
    <row r="25" spans="1:18" ht="91.5" customHeight="1" thickBot="1" x14ac:dyDescent="0.25">
      <c r="A25" s="140"/>
      <c r="B25" s="317"/>
      <c r="C25" s="282"/>
      <c r="D25" s="282"/>
      <c r="E25" s="291"/>
      <c r="F25" s="233" t="s">
        <v>77</v>
      </c>
      <c r="G25" s="231">
        <v>350389.05</v>
      </c>
      <c r="H25" s="228" t="s">
        <v>520</v>
      </c>
      <c r="I25" s="234" t="s">
        <v>480</v>
      </c>
      <c r="J25" s="189" t="s">
        <v>428</v>
      </c>
      <c r="K25" s="189"/>
      <c r="L25" s="145"/>
      <c r="M25" s="189"/>
      <c r="N25" s="189"/>
      <c r="O25" s="189"/>
      <c r="P25" s="189"/>
      <c r="Q25" s="190"/>
      <c r="R25" s="132"/>
    </row>
    <row r="26" spans="1:18" ht="116.25" customHeight="1" x14ac:dyDescent="0.2">
      <c r="A26" s="140"/>
      <c r="B26" s="314">
        <v>6</v>
      </c>
      <c r="C26" s="280">
        <v>180675</v>
      </c>
      <c r="D26" s="283"/>
      <c r="E26" s="318" t="s">
        <v>352</v>
      </c>
      <c r="F26" s="171" t="s">
        <v>95</v>
      </c>
      <c r="G26" s="118">
        <v>32000</v>
      </c>
      <c r="H26" s="115" t="s">
        <v>386</v>
      </c>
      <c r="I26" s="115" t="s">
        <v>435</v>
      </c>
      <c r="J26" s="171" t="s">
        <v>411</v>
      </c>
      <c r="K26" s="171" t="s">
        <v>411</v>
      </c>
      <c r="L26" s="142"/>
      <c r="M26" s="184"/>
      <c r="N26" s="184"/>
      <c r="O26" s="184"/>
      <c r="P26" s="184"/>
      <c r="Q26" s="185"/>
      <c r="R26" s="132"/>
    </row>
    <row r="27" spans="1:18" ht="135" customHeight="1" x14ac:dyDescent="0.2">
      <c r="A27" s="140"/>
      <c r="B27" s="315"/>
      <c r="C27" s="281"/>
      <c r="D27" s="284"/>
      <c r="E27" s="319"/>
      <c r="F27" s="211" t="s">
        <v>72</v>
      </c>
      <c r="G27" s="212">
        <v>4110224.81</v>
      </c>
      <c r="H27" s="357" t="s">
        <v>555</v>
      </c>
      <c r="I27" s="191" t="s">
        <v>438</v>
      </c>
      <c r="J27" s="223" t="s">
        <v>354</v>
      </c>
      <c r="K27" s="223"/>
      <c r="L27" s="252">
        <v>4110224.82</v>
      </c>
      <c r="M27" s="223" t="s">
        <v>523</v>
      </c>
      <c r="N27" s="223" t="s">
        <v>355</v>
      </c>
      <c r="O27" s="257" t="s">
        <v>338</v>
      </c>
      <c r="P27" s="223"/>
      <c r="Q27" s="134"/>
      <c r="R27" s="132"/>
    </row>
    <row r="28" spans="1:18" ht="30" x14ac:dyDescent="0.2">
      <c r="A28" s="140"/>
      <c r="B28" s="316"/>
      <c r="C28" s="281"/>
      <c r="D28" s="284"/>
      <c r="E28" s="320"/>
      <c r="F28" s="187" t="s">
        <v>439</v>
      </c>
      <c r="G28" s="186">
        <v>537608</v>
      </c>
      <c r="H28" s="181" t="s">
        <v>440</v>
      </c>
      <c r="I28" s="193"/>
      <c r="J28" s="187"/>
      <c r="K28" s="257" t="s">
        <v>521</v>
      </c>
      <c r="L28" s="252">
        <v>483847.2</v>
      </c>
      <c r="M28" s="187" t="s">
        <v>522</v>
      </c>
      <c r="N28" s="257" t="s">
        <v>355</v>
      </c>
      <c r="O28" s="187"/>
      <c r="P28" s="187"/>
      <c r="Q28" s="188"/>
      <c r="R28" s="132"/>
    </row>
    <row r="29" spans="1:18" ht="78" customHeight="1" thickBot="1" x14ac:dyDescent="0.25">
      <c r="A29" s="140"/>
      <c r="B29" s="317"/>
      <c r="C29" s="282"/>
      <c r="D29" s="285"/>
      <c r="E29" s="321"/>
      <c r="F29" s="233" t="s">
        <v>77</v>
      </c>
      <c r="G29" s="231">
        <v>59931</v>
      </c>
      <c r="H29" s="229" t="s">
        <v>481</v>
      </c>
      <c r="I29" s="235" t="s">
        <v>482</v>
      </c>
      <c r="J29" s="189" t="s">
        <v>428</v>
      </c>
      <c r="K29" s="189"/>
      <c r="L29" s="145"/>
      <c r="M29" s="189"/>
      <c r="N29" s="189"/>
      <c r="O29" s="189"/>
      <c r="P29" s="189"/>
      <c r="Q29" s="190"/>
      <c r="R29" s="132"/>
    </row>
    <row r="30" spans="1:18" ht="105" x14ac:dyDescent="0.2">
      <c r="B30" s="288">
        <v>7</v>
      </c>
      <c r="C30" s="171"/>
      <c r="D30" s="173"/>
      <c r="E30" s="290" t="s">
        <v>388</v>
      </c>
      <c r="F30" s="171" t="s">
        <v>361</v>
      </c>
      <c r="G30" s="118">
        <v>0</v>
      </c>
      <c r="H30" s="115" t="s">
        <v>524</v>
      </c>
      <c r="I30" s="194" t="s">
        <v>417</v>
      </c>
      <c r="J30" s="171" t="s">
        <v>411</v>
      </c>
      <c r="K30" s="171" t="s">
        <v>411</v>
      </c>
      <c r="L30" s="142"/>
      <c r="M30" s="171"/>
      <c r="N30" s="171"/>
      <c r="O30" s="171"/>
      <c r="P30" s="171"/>
      <c r="Q30" s="133"/>
    </row>
    <row r="31" spans="1:18" ht="30" x14ac:dyDescent="0.2">
      <c r="B31" s="295"/>
      <c r="C31" s="150"/>
      <c r="D31" s="151"/>
      <c r="E31" s="294"/>
      <c r="F31" s="150" t="s">
        <v>370</v>
      </c>
      <c r="G31" s="120">
        <v>0</v>
      </c>
      <c r="H31" s="124" t="s">
        <v>359</v>
      </c>
      <c r="I31" s="195"/>
      <c r="J31" s="150"/>
      <c r="K31" s="150" t="s">
        <v>411</v>
      </c>
      <c r="L31" s="192"/>
      <c r="M31" s="150"/>
      <c r="N31" s="150"/>
      <c r="O31" s="150"/>
      <c r="P31" s="150"/>
      <c r="Q31" s="134"/>
    </row>
    <row r="32" spans="1:18" ht="75.75" customHeight="1" x14ac:dyDescent="0.2">
      <c r="B32" s="295"/>
      <c r="C32" s="150"/>
      <c r="D32" s="151"/>
      <c r="E32" s="294"/>
      <c r="F32" s="210" t="s">
        <v>72</v>
      </c>
      <c r="G32" s="212">
        <v>2994709.56</v>
      </c>
      <c r="H32" s="358" t="s">
        <v>474</v>
      </c>
      <c r="I32" s="195" t="s">
        <v>425</v>
      </c>
      <c r="J32" s="223" t="s">
        <v>426</v>
      </c>
      <c r="K32" s="223"/>
      <c r="L32" s="192" t="s">
        <v>430</v>
      </c>
      <c r="M32" s="223">
        <v>120</v>
      </c>
      <c r="N32" s="223" t="s">
        <v>475</v>
      </c>
      <c r="O32" s="223"/>
      <c r="P32" s="223"/>
      <c r="Q32" s="134"/>
    </row>
    <row r="33" spans="1:18" ht="30" x14ac:dyDescent="0.2">
      <c r="B33" s="295"/>
      <c r="C33" s="150"/>
      <c r="D33" s="151"/>
      <c r="E33" s="294"/>
      <c r="F33" s="150" t="s">
        <v>357</v>
      </c>
      <c r="G33" s="120">
        <v>387440.78</v>
      </c>
      <c r="H33" s="124" t="s">
        <v>440</v>
      </c>
      <c r="I33" s="195" t="s">
        <v>374</v>
      </c>
      <c r="J33" s="150"/>
      <c r="K33" s="150"/>
      <c r="L33" s="192"/>
      <c r="M33" s="150"/>
      <c r="N33" s="150"/>
      <c r="O33" s="150"/>
      <c r="P33" s="150"/>
      <c r="Q33" s="134"/>
    </row>
    <row r="34" spans="1:18" ht="126" customHeight="1" thickBot="1" x14ac:dyDescent="0.25">
      <c r="B34" s="289"/>
      <c r="C34" s="172"/>
      <c r="D34" s="174"/>
      <c r="E34" s="291"/>
      <c r="F34" s="230" t="s">
        <v>77</v>
      </c>
      <c r="G34" s="231">
        <v>0</v>
      </c>
      <c r="H34" s="229" t="s">
        <v>483</v>
      </c>
      <c r="I34" s="236" t="s">
        <v>392</v>
      </c>
      <c r="J34" s="239" t="s">
        <v>428</v>
      </c>
      <c r="K34" s="207"/>
      <c r="L34" s="145"/>
      <c r="M34" s="172"/>
      <c r="N34" s="172"/>
      <c r="O34" s="172"/>
      <c r="P34" s="172"/>
      <c r="Q34" s="135"/>
    </row>
    <row r="35" spans="1:18" ht="90" x14ac:dyDescent="0.2">
      <c r="A35" s="140"/>
      <c r="B35" s="288">
        <v>8</v>
      </c>
      <c r="C35" s="290">
        <v>274896</v>
      </c>
      <c r="D35" s="292">
        <v>41597</v>
      </c>
      <c r="E35" s="290" t="s">
        <v>13</v>
      </c>
      <c r="F35" s="171" t="s">
        <v>95</v>
      </c>
      <c r="G35" s="118"/>
      <c r="H35" s="196" t="s">
        <v>397</v>
      </c>
      <c r="I35" s="197" t="s">
        <v>398</v>
      </c>
      <c r="J35" s="171" t="s">
        <v>399</v>
      </c>
      <c r="K35" s="171" t="s">
        <v>400</v>
      </c>
      <c r="L35" s="253">
        <v>60000</v>
      </c>
      <c r="M35" s="171">
        <v>60</v>
      </c>
      <c r="N35" s="171" t="s">
        <v>401</v>
      </c>
      <c r="O35" s="171"/>
      <c r="P35" s="171"/>
      <c r="Q35" s="133"/>
    </row>
    <row r="36" spans="1:18" ht="166.5" customHeight="1" x14ac:dyDescent="0.2">
      <c r="A36" s="140"/>
      <c r="B36" s="295"/>
      <c r="C36" s="294"/>
      <c r="D36" s="298"/>
      <c r="E36" s="294"/>
      <c r="F36" s="210" t="s">
        <v>72</v>
      </c>
      <c r="G36" s="212"/>
      <c r="H36" s="213" t="s">
        <v>470</v>
      </c>
      <c r="I36" s="178" t="s">
        <v>424</v>
      </c>
      <c r="J36" s="223" t="s">
        <v>324</v>
      </c>
      <c r="K36" s="223"/>
      <c r="L36" s="212" t="s">
        <v>326</v>
      </c>
      <c r="M36" s="223" t="s">
        <v>327</v>
      </c>
      <c r="N36" s="223" t="s">
        <v>328</v>
      </c>
      <c r="O36" s="212">
        <v>37286.9</v>
      </c>
      <c r="P36" s="223"/>
      <c r="Q36" s="134" t="s">
        <v>433</v>
      </c>
    </row>
    <row r="37" spans="1:18" ht="45" x14ac:dyDescent="0.2">
      <c r="A37" s="140"/>
      <c r="B37" s="322"/>
      <c r="C37" s="297"/>
      <c r="D37" s="299"/>
      <c r="E37" s="297"/>
      <c r="F37" s="182"/>
      <c r="G37" s="182"/>
      <c r="H37" s="180"/>
      <c r="I37" s="181"/>
      <c r="J37" s="264"/>
      <c r="K37" s="262" t="s">
        <v>325</v>
      </c>
      <c r="L37" s="269">
        <v>76350</v>
      </c>
      <c r="M37" s="264" t="s">
        <v>525</v>
      </c>
      <c r="N37" s="262" t="s">
        <v>328</v>
      </c>
      <c r="O37" s="182"/>
      <c r="P37" s="264"/>
      <c r="Q37" s="183"/>
    </row>
    <row r="38" spans="1:18" ht="118.5" customHeight="1" thickBot="1" x14ac:dyDescent="0.25">
      <c r="A38" s="140"/>
      <c r="B38" s="289"/>
      <c r="C38" s="291"/>
      <c r="D38" s="293"/>
      <c r="E38" s="291"/>
      <c r="F38" s="230" t="s">
        <v>77</v>
      </c>
      <c r="G38" s="227">
        <f>133667.8+62109</f>
        <v>195776.8</v>
      </c>
      <c r="H38" s="228" t="s">
        <v>484</v>
      </c>
      <c r="I38" s="229" t="s">
        <v>485</v>
      </c>
      <c r="J38" s="172" t="s">
        <v>428</v>
      </c>
      <c r="K38" s="172"/>
      <c r="L38" s="119"/>
      <c r="M38" s="172"/>
      <c r="N38" s="172"/>
      <c r="O38" s="172"/>
      <c r="P38" s="172"/>
      <c r="Q38" s="135"/>
    </row>
    <row r="39" spans="1:18" ht="105" customHeight="1" x14ac:dyDescent="0.2">
      <c r="A39" s="140"/>
      <c r="B39" s="288">
        <v>9</v>
      </c>
      <c r="C39" s="171" t="s">
        <v>61</v>
      </c>
      <c r="D39" s="171" t="s">
        <v>61</v>
      </c>
      <c r="E39" s="290" t="s">
        <v>0</v>
      </c>
      <c r="F39" s="215" t="s">
        <v>72</v>
      </c>
      <c r="G39" s="118">
        <v>0</v>
      </c>
      <c r="H39" s="115" t="s">
        <v>526</v>
      </c>
      <c r="I39" s="222" t="s">
        <v>304</v>
      </c>
      <c r="J39" s="222" t="s">
        <v>305</v>
      </c>
      <c r="K39" s="222" t="s">
        <v>306</v>
      </c>
      <c r="L39" s="253">
        <v>50992898.149999999</v>
      </c>
      <c r="M39" s="222" t="s">
        <v>307</v>
      </c>
      <c r="N39" s="224">
        <v>41809</v>
      </c>
      <c r="O39" s="253">
        <v>4145633.99</v>
      </c>
      <c r="P39" s="226" t="s">
        <v>335</v>
      </c>
      <c r="Q39" s="198" t="s">
        <v>308</v>
      </c>
      <c r="R39" s="132"/>
    </row>
    <row r="40" spans="1:18" ht="95.25" thickBot="1" x14ac:dyDescent="0.25">
      <c r="A40" s="140"/>
      <c r="B40" s="289"/>
      <c r="C40" s="172"/>
      <c r="D40" s="172"/>
      <c r="E40" s="291"/>
      <c r="F40" s="230" t="s">
        <v>77</v>
      </c>
      <c r="G40" s="227">
        <v>170879</v>
      </c>
      <c r="H40" s="235" t="s">
        <v>471</v>
      </c>
      <c r="I40" s="235" t="s">
        <v>393</v>
      </c>
      <c r="J40" s="145" t="s">
        <v>428</v>
      </c>
      <c r="K40" s="172"/>
      <c r="L40" s="119"/>
      <c r="M40" s="172"/>
      <c r="N40" s="174"/>
      <c r="O40" s="119"/>
      <c r="P40" s="199"/>
      <c r="Q40" s="200"/>
      <c r="R40" s="132"/>
    </row>
    <row r="41" spans="1:18" ht="30.75" thickBot="1" x14ac:dyDescent="0.25">
      <c r="A41" s="140"/>
      <c r="B41" s="286">
        <v>10</v>
      </c>
      <c r="C41" s="171">
        <v>274698</v>
      </c>
      <c r="D41" s="173">
        <v>41745</v>
      </c>
      <c r="E41" s="300" t="s">
        <v>321</v>
      </c>
      <c r="F41" s="221" t="s">
        <v>95</v>
      </c>
      <c r="G41" s="248">
        <v>0</v>
      </c>
      <c r="H41" s="249" t="s">
        <v>402</v>
      </c>
      <c r="I41" s="219" t="s">
        <v>412</v>
      </c>
      <c r="J41" s="219" t="s">
        <v>411</v>
      </c>
      <c r="K41" s="219" t="s">
        <v>411</v>
      </c>
      <c r="L41" s="219"/>
      <c r="M41" s="219"/>
      <c r="N41" s="219"/>
      <c r="O41" s="219"/>
      <c r="P41" s="219"/>
      <c r="Q41" s="250"/>
      <c r="R41" s="132"/>
    </row>
    <row r="42" spans="1:18" ht="119.25" customHeight="1" x14ac:dyDescent="0.2">
      <c r="A42" s="152" t="s">
        <v>429</v>
      </c>
      <c r="B42" s="303"/>
      <c r="C42" s="246"/>
      <c r="D42" s="151"/>
      <c r="E42" s="301"/>
      <c r="F42" s="251" t="s">
        <v>72</v>
      </c>
      <c r="G42" s="212">
        <v>0</v>
      </c>
      <c r="H42" s="191" t="s">
        <v>320</v>
      </c>
      <c r="I42" s="223" t="s">
        <v>319</v>
      </c>
      <c r="J42" s="254" t="s">
        <v>309</v>
      </c>
      <c r="K42" s="254"/>
      <c r="L42" s="255">
        <v>235421.85</v>
      </c>
      <c r="M42" s="254" t="s">
        <v>310</v>
      </c>
      <c r="N42" s="256">
        <v>42928</v>
      </c>
      <c r="O42" s="254"/>
      <c r="P42" s="223"/>
      <c r="Q42" s="134" t="s">
        <v>349</v>
      </c>
      <c r="R42" s="132"/>
    </row>
    <row r="43" spans="1:18" ht="120" customHeight="1" thickBot="1" x14ac:dyDescent="0.25">
      <c r="A43" s="152"/>
      <c r="B43" s="304"/>
      <c r="C43" s="247"/>
      <c r="D43" s="174"/>
      <c r="E43" s="302"/>
      <c r="F43" s="237" t="s">
        <v>77</v>
      </c>
      <c r="G43" s="227">
        <v>187459.5</v>
      </c>
      <c r="H43" s="235" t="s">
        <v>486</v>
      </c>
      <c r="I43" s="235" t="s">
        <v>394</v>
      </c>
      <c r="J43" s="220" t="s">
        <v>428</v>
      </c>
      <c r="K43" s="220"/>
      <c r="L43" s="220"/>
      <c r="M43" s="220"/>
      <c r="N43" s="220"/>
      <c r="O43" s="220"/>
      <c r="P43" s="220"/>
      <c r="Q43" s="135"/>
      <c r="R43" s="132"/>
    </row>
    <row r="44" spans="1:18" ht="109.5" hidden="1" customHeight="1" x14ac:dyDescent="0.2">
      <c r="A44" s="152"/>
      <c r="B44" s="286">
        <v>11</v>
      </c>
      <c r="C44" s="171">
        <v>273254</v>
      </c>
      <c r="D44" s="173">
        <v>41883</v>
      </c>
      <c r="E44" s="280" t="s">
        <v>323</v>
      </c>
      <c r="F44" s="171" t="s">
        <v>95</v>
      </c>
      <c r="G44" s="118">
        <f>+'[1]ANEXO 2'!$K$22</f>
        <v>0</v>
      </c>
      <c r="H44" s="115" t="s">
        <v>402</v>
      </c>
      <c r="I44" s="171" t="s">
        <v>412</v>
      </c>
      <c r="J44" s="171" t="s">
        <v>411</v>
      </c>
      <c r="K44" s="171" t="s">
        <v>411</v>
      </c>
      <c r="L44" s="171"/>
      <c r="M44" s="171"/>
      <c r="N44" s="171"/>
      <c r="O44" s="171"/>
      <c r="P44" s="171"/>
      <c r="Q44" s="133"/>
      <c r="R44" s="132"/>
    </row>
    <row r="45" spans="1:18" ht="102.75" customHeight="1" x14ac:dyDescent="0.2">
      <c r="A45" s="152"/>
      <c r="B45" s="296"/>
      <c r="C45" s="297"/>
      <c r="D45" s="299"/>
      <c r="E45" s="281"/>
      <c r="F45" s="210" t="s">
        <v>72</v>
      </c>
      <c r="G45" s="212">
        <v>0</v>
      </c>
      <c r="H45" s="213" t="s">
        <v>505</v>
      </c>
      <c r="I45" s="223" t="s">
        <v>351</v>
      </c>
      <c r="J45" s="223" t="s">
        <v>311</v>
      </c>
      <c r="K45" s="223" t="s">
        <v>312</v>
      </c>
      <c r="L45" s="192">
        <v>591292.57999999996</v>
      </c>
      <c r="M45" s="223" t="s">
        <v>313</v>
      </c>
      <c r="N45" s="225">
        <v>42831</v>
      </c>
      <c r="O45" s="223" t="s">
        <v>61</v>
      </c>
      <c r="P45" s="223" t="s">
        <v>347</v>
      </c>
      <c r="Q45" s="134"/>
      <c r="R45" s="132"/>
    </row>
    <row r="46" spans="1:18" ht="63.75" thickBot="1" x14ac:dyDescent="0.25">
      <c r="A46" s="152"/>
      <c r="B46" s="287"/>
      <c r="C46" s="282"/>
      <c r="D46" s="285"/>
      <c r="E46" s="282"/>
      <c r="F46" s="230" t="s">
        <v>77</v>
      </c>
      <c r="G46" s="227">
        <v>0</v>
      </c>
      <c r="H46" s="228" t="s">
        <v>527</v>
      </c>
      <c r="I46" s="235" t="s">
        <v>487</v>
      </c>
      <c r="J46" s="172" t="s">
        <v>428</v>
      </c>
      <c r="K46" s="172"/>
      <c r="L46" s="172"/>
      <c r="M46" s="172"/>
      <c r="N46" s="172"/>
      <c r="O46" s="172"/>
      <c r="P46" s="172"/>
      <c r="Q46" s="135"/>
      <c r="R46" s="132"/>
    </row>
    <row r="47" spans="1:18" ht="30" x14ac:dyDescent="0.2">
      <c r="A47" s="152"/>
      <c r="B47" s="286">
        <v>12</v>
      </c>
      <c r="C47" s="280">
        <v>216096</v>
      </c>
      <c r="D47" s="283">
        <v>41136</v>
      </c>
      <c r="E47" s="280" t="s">
        <v>27</v>
      </c>
      <c r="F47" s="171" t="s">
        <v>95</v>
      </c>
      <c r="G47" s="118">
        <v>0</v>
      </c>
      <c r="H47" s="115" t="s">
        <v>402</v>
      </c>
      <c r="I47" s="171" t="s">
        <v>412</v>
      </c>
      <c r="J47" s="171" t="s">
        <v>413</v>
      </c>
      <c r="K47" s="171" t="s">
        <v>414</v>
      </c>
      <c r="L47" s="171" t="s">
        <v>61</v>
      </c>
      <c r="M47" s="171" t="s">
        <v>61</v>
      </c>
      <c r="N47" s="171" t="s">
        <v>61</v>
      </c>
      <c r="O47" s="171" t="s">
        <v>61</v>
      </c>
      <c r="P47" s="171" t="s">
        <v>61</v>
      </c>
      <c r="Q47" s="133" t="s">
        <v>61</v>
      </c>
      <c r="R47" s="132"/>
    </row>
    <row r="48" spans="1:18" ht="192.75" customHeight="1" x14ac:dyDescent="0.2">
      <c r="A48" s="152"/>
      <c r="B48" s="296"/>
      <c r="C48" s="281"/>
      <c r="D48" s="284"/>
      <c r="E48" s="281"/>
      <c r="F48" s="210" t="s">
        <v>72</v>
      </c>
      <c r="G48" s="212">
        <v>0</v>
      </c>
      <c r="H48" s="213" t="s">
        <v>330</v>
      </c>
      <c r="I48" s="223" t="s">
        <v>314</v>
      </c>
      <c r="J48" s="223" t="s">
        <v>315</v>
      </c>
      <c r="K48" s="223" t="s">
        <v>316</v>
      </c>
      <c r="L48" s="223" t="s">
        <v>317</v>
      </c>
      <c r="M48" s="223">
        <v>118</v>
      </c>
      <c r="N48" s="225">
        <v>42458</v>
      </c>
      <c r="O48" s="192" t="s">
        <v>318</v>
      </c>
      <c r="P48" s="223" t="s">
        <v>348</v>
      </c>
      <c r="Q48" s="134" t="s">
        <v>350</v>
      </c>
      <c r="R48" s="132"/>
    </row>
    <row r="49" spans="1:18" ht="75" customHeight="1" thickBot="1" x14ac:dyDescent="0.25">
      <c r="A49" s="152"/>
      <c r="B49" s="287"/>
      <c r="C49" s="282"/>
      <c r="D49" s="285"/>
      <c r="E49" s="282"/>
      <c r="F49" s="237" t="s">
        <v>77</v>
      </c>
      <c r="G49" s="231">
        <v>0</v>
      </c>
      <c r="H49" s="228" t="s">
        <v>488</v>
      </c>
      <c r="I49" s="229" t="s">
        <v>489</v>
      </c>
      <c r="J49" s="172" t="s">
        <v>428</v>
      </c>
      <c r="K49" s="172" t="s">
        <v>61</v>
      </c>
      <c r="L49" s="172" t="s">
        <v>61</v>
      </c>
      <c r="M49" s="172" t="s">
        <v>61</v>
      </c>
      <c r="N49" s="172" t="s">
        <v>61</v>
      </c>
      <c r="O49" s="172" t="s">
        <v>61</v>
      </c>
      <c r="P49" s="172" t="s">
        <v>61</v>
      </c>
      <c r="Q49" s="135" t="s">
        <v>61</v>
      </c>
      <c r="R49" s="132"/>
    </row>
    <row r="50" spans="1:18" ht="132" customHeight="1" thickBot="1" x14ac:dyDescent="0.25">
      <c r="B50" s="201">
        <v>13</v>
      </c>
      <c r="C50" s="139"/>
      <c r="D50" s="148"/>
      <c r="E50" s="139" t="s">
        <v>24</v>
      </c>
      <c r="F50" s="238" t="s">
        <v>77</v>
      </c>
      <c r="G50" s="240">
        <v>0</v>
      </c>
      <c r="H50" s="241" t="s">
        <v>453</v>
      </c>
      <c r="I50" s="242" t="s">
        <v>395</v>
      </c>
      <c r="J50" s="139" t="s">
        <v>428</v>
      </c>
      <c r="K50" s="139" t="s">
        <v>61</v>
      </c>
      <c r="L50" s="139" t="s">
        <v>61</v>
      </c>
      <c r="M50" s="139" t="s">
        <v>61</v>
      </c>
      <c r="N50" s="139" t="s">
        <v>61</v>
      </c>
      <c r="O50" s="139" t="s">
        <v>61</v>
      </c>
      <c r="P50" s="139" t="s">
        <v>61</v>
      </c>
      <c r="Q50" s="202" t="s">
        <v>61</v>
      </c>
    </row>
    <row r="51" spans="1:18" ht="60" customHeight="1" x14ac:dyDescent="0.2">
      <c r="B51" s="288">
        <v>14</v>
      </c>
      <c r="C51" s="290"/>
      <c r="D51" s="292"/>
      <c r="E51" s="290" t="s">
        <v>396</v>
      </c>
      <c r="F51" s="215" t="s">
        <v>72</v>
      </c>
      <c r="G51" s="118">
        <v>0</v>
      </c>
      <c r="H51" s="115" t="s">
        <v>528</v>
      </c>
      <c r="I51" s="222" t="s">
        <v>418</v>
      </c>
      <c r="J51" s="222" t="s">
        <v>419</v>
      </c>
      <c r="K51" s="222" t="s">
        <v>420</v>
      </c>
      <c r="L51" s="222" t="s">
        <v>421</v>
      </c>
      <c r="M51" s="222" t="s">
        <v>422</v>
      </c>
      <c r="N51" s="222" t="s">
        <v>423</v>
      </c>
      <c r="O51" s="222" t="s">
        <v>61</v>
      </c>
      <c r="P51" s="222" t="s">
        <v>61</v>
      </c>
      <c r="Q51" s="133" t="s">
        <v>61</v>
      </c>
    </row>
    <row r="52" spans="1:18" ht="60.75" thickBot="1" x14ac:dyDescent="0.25">
      <c r="B52" s="289"/>
      <c r="C52" s="291"/>
      <c r="D52" s="293"/>
      <c r="E52" s="291"/>
      <c r="F52" s="230" t="s">
        <v>77</v>
      </c>
      <c r="G52" s="227">
        <v>268708</v>
      </c>
      <c r="H52" s="228" t="s">
        <v>496</v>
      </c>
      <c r="I52" s="234" t="s">
        <v>480</v>
      </c>
      <c r="J52" s="172" t="s">
        <v>428</v>
      </c>
      <c r="K52" s="172" t="s">
        <v>61</v>
      </c>
      <c r="L52" s="172" t="s">
        <v>61</v>
      </c>
      <c r="M52" s="172" t="s">
        <v>61</v>
      </c>
      <c r="N52" s="172" t="s">
        <v>61</v>
      </c>
      <c r="O52" s="172" t="s">
        <v>61</v>
      </c>
      <c r="P52" s="172" t="s">
        <v>61</v>
      </c>
      <c r="Q52" s="135" t="s">
        <v>61</v>
      </c>
    </row>
    <row r="53" spans="1:18" ht="180" x14ac:dyDescent="0.2">
      <c r="A53" s="152"/>
      <c r="B53" s="286">
        <v>15</v>
      </c>
      <c r="C53" s="280">
        <v>180989</v>
      </c>
      <c r="D53" s="283">
        <v>41046</v>
      </c>
      <c r="E53" s="280" t="s">
        <v>7</v>
      </c>
      <c r="F53" s="171" t="s">
        <v>95</v>
      </c>
      <c r="G53" s="118">
        <v>0</v>
      </c>
      <c r="H53" s="123" t="s">
        <v>529</v>
      </c>
      <c r="I53" s="123" t="s">
        <v>459</v>
      </c>
      <c r="J53" s="261" t="s">
        <v>411</v>
      </c>
      <c r="K53" s="171"/>
      <c r="L53" s="171"/>
      <c r="M53" s="171"/>
      <c r="N53" s="171"/>
      <c r="O53" s="171"/>
      <c r="P53" s="171"/>
      <c r="Q53" s="133"/>
      <c r="R53" s="132"/>
    </row>
    <row r="54" spans="1:18" ht="30" x14ac:dyDescent="0.2">
      <c r="A54" s="152"/>
      <c r="B54" s="296"/>
      <c r="C54" s="281"/>
      <c r="D54" s="284"/>
      <c r="E54" s="281"/>
      <c r="F54" s="150" t="s">
        <v>356</v>
      </c>
      <c r="G54" s="120">
        <v>0</v>
      </c>
      <c r="H54" s="124" t="s">
        <v>411</v>
      </c>
      <c r="I54" s="150"/>
      <c r="J54" s="157" t="s">
        <v>411</v>
      </c>
      <c r="K54" s="150"/>
      <c r="L54" s="150"/>
      <c r="M54" s="150"/>
      <c r="N54" s="150"/>
      <c r="O54" s="150"/>
      <c r="P54" s="150"/>
      <c r="Q54" s="134"/>
      <c r="R54" s="132"/>
    </row>
    <row r="55" spans="1:18" ht="18" x14ac:dyDescent="0.2">
      <c r="A55" s="152"/>
      <c r="B55" s="296"/>
      <c r="C55" s="281"/>
      <c r="D55" s="284"/>
      <c r="E55" s="281"/>
      <c r="F55" s="150" t="s">
        <v>72</v>
      </c>
      <c r="G55" s="120">
        <v>104565.9</v>
      </c>
      <c r="H55" s="124"/>
      <c r="I55" s="150"/>
      <c r="J55" s="150"/>
      <c r="K55" s="150"/>
      <c r="L55" s="150"/>
      <c r="M55" s="150"/>
      <c r="N55" s="150"/>
      <c r="O55" s="150"/>
      <c r="P55" s="150"/>
      <c r="Q55" s="134"/>
      <c r="R55" s="132"/>
    </row>
    <row r="56" spans="1:18" ht="30" x14ac:dyDescent="0.2">
      <c r="A56" s="152"/>
      <c r="B56" s="296"/>
      <c r="C56" s="281"/>
      <c r="D56" s="284"/>
      <c r="E56" s="281"/>
      <c r="F56" s="150" t="s">
        <v>439</v>
      </c>
      <c r="G56" s="120">
        <v>2529.8200000000002</v>
      </c>
      <c r="H56" s="124"/>
      <c r="I56" s="150"/>
      <c r="J56" s="150"/>
      <c r="K56" s="150"/>
      <c r="L56" s="150"/>
      <c r="M56" s="150"/>
      <c r="N56" s="150"/>
      <c r="O56" s="150"/>
      <c r="P56" s="150"/>
      <c r="Q56" s="134"/>
      <c r="R56" s="132"/>
    </row>
    <row r="57" spans="1:18" ht="18.75" thickBot="1" x14ac:dyDescent="0.25">
      <c r="A57" s="152"/>
      <c r="B57" s="287"/>
      <c r="C57" s="282"/>
      <c r="D57" s="285"/>
      <c r="E57" s="282"/>
      <c r="F57" s="175" t="s">
        <v>77</v>
      </c>
      <c r="G57" s="153">
        <v>0</v>
      </c>
      <c r="H57" s="154"/>
      <c r="I57" s="175"/>
      <c r="J57" s="175"/>
      <c r="K57" s="175"/>
      <c r="L57" s="175"/>
      <c r="M57" s="175"/>
      <c r="N57" s="175"/>
      <c r="O57" s="175"/>
      <c r="P57" s="175"/>
      <c r="Q57" s="156"/>
      <c r="R57" s="132"/>
    </row>
    <row r="58" spans="1:18" ht="150" x14ac:dyDescent="0.2">
      <c r="A58" s="152"/>
      <c r="B58" s="286">
        <v>16</v>
      </c>
      <c r="C58" s="280">
        <v>273121</v>
      </c>
      <c r="D58" s="283">
        <v>41883</v>
      </c>
      <c r="E58" s="280" t="s">
        <v>55</v>
      </c>
      <c r="F58" s="171" t="s">
        <v>95</v>
      </c>
      <c r="G58" s="118">
        <v>0</v>
      </c>
      <c r="H58" s="115" t="s">
        <v>454</v>
      </c>
      <c r="I58" s="115" t="s">
        <v>530</v>
      </c>
      <c r="J58" s="171" t="s">
        <v>411</v>
      </c>
      <c r="K58" s="171"/>
      <c r="L58" s="171"/>
      <c r="M58" s="171"/>
      <c r="N58" s="173"/>
      <c r="O58" s="171"/>
      <c r="P58" s="171"/>
      <c r="Q58" s="133"/>
      <c r="R58" s="132"/>
    </row>
    <row r="59" spans="1:18" ht="30" x14ac:dyDescent="0.2">
      <c r="A59" s="152"/>
      <c r="B59" s="296"/>
      <c r="C59" s="281"/>
      <c r="D59" s="284"/>
      <c r="E59" s="281"/>
      <c r="F59" s="150" t="s">
        <v>358</v>
      </c>
      <c r="G59" s="120">
        <v>0</v>
      </c>
      <c r="H59" s="124" t="s">
        <v>359</v>
      </c>
      <c r="I59" s="150"/>
      <c r="J59" s="150"/>
      <c r="K59" s="150" t="s">
        <v>411</v>
      </c>
      <c r="L59" s="150"/>
      <c r="M59" s="150"/>
      <c r="N59" s="151"/>
      <c r="O59" s="150"/>
      <c r="P59" s="150"/>
      <c r="Q59" s="134"/>
      <c r="R59" s="132"/>
    </row>
    <row r="60" spans="1:18" ht="18" x14ac:dyDescent="0.2">
      <c r="A60" s="152"/>
      <c r="B60" s="296"/>
      <c r="C60" s="281"/>
      <c r="D60" s="284"/>
      <c r="E60" s="281"/>
      <c r="F60" s="150" t="s">
        <v>72</v>
      </c>
      <c r="G60" s="120">
        <v>517776.96</v>
      </c>
      <c r="H60" s="124"/>
      <c r="I60" s="150"/>
      <c r="J60" s="150"/>
      <c r="K60" s="150"/>
      <c r="L60" s="150"/>
      <c r="M60" s="150"/>
      <c r="N60" s="151"/>
      <c r="O60" s="150"/>
      <c r="P60" s="150"/>
      <c r="Q60" s="134"/>
      <c r="R60" s="132"/>
    </row>
    <row r="61" spans="1:18" ht="30" x14ac:dyDescent="0.2">
      <c r="A61" s="152"/>
      <c r="B61" s="296"/>
      <c r="C61" s="281"/>
      <c r="D61" s="284"/>
      <c r="E61" s="281"/>
      <c r="F61" s="157" t="s">
        <v>439</v>
      </c>
      <c r="G61" s="158">
        <v>19160</v>
      </c>
      <c r="H61" s="159"/>
      <c r="I61" s="157"/>
      <c r="J61" s="157"/>
      <c r="K61" s="157"/>
      <c r="L61" s="157"/>
      <c r="M61" s="157"/>
      <c r="N61" s="160"/>
      <c r="O61" s="157"/>
      <c r="P61" s="157"/>
      <c r="Q61" s="161"/>
      <c r="R61" s="132"/>
    </row>
    <row r="62" spans="1:18" ht="18.75" thickBot="1" x14ac:dyDescent="0.25">
      <c r="A62" s="152"/>
      <c r="B62" s="287"/>
      <c r="C62" s="282"/>
      <c r="D62" s="285"/>
      <c r="E62" s="282"/>
      <c r="F62" s="172" t="s">
        <v>77</v>
      </c>
      <c r="G62" s="119">
        <v>0</v>
      </c>
      <c r="H62" s="122"/>
      <c r="I62" s="172"/>
      <c r="J62" s="172"/>
      <c r="K62" s="172"/>
      <c r="L62" s="172"/>
      <c r="M62" s="172"/>
      <c r="N62" s="174"/>
      <c r="O62" s="172"/>
      <c r="P62" s="172"/>
      <c r="Q62" s="135"/>
      <c r="R62" s="132"/>
    </row>
    <row r="63" spans="1:18" ht="180" x14ac:dyDescent="0.2">
      <c r="A63" s="152"/>
      <c r="B63" s="286">
        <v>17</v>
      </c>
      <c r="C63" s="280">
        <v>277717</v>
      </c>
      <c r="D63" s="283">
        <v>42234</v>
      </c>
      <c r="E63" s="280" t="s">
        <v>360</v>
      </c>
      <c r="F63" s="171" t="s">
        <v>95</v>
      </c>
      <c r="G63" s="118">
        <v>0</v>
      </c>
      <c r="H63" s="123" t="s">
        <v>531</v>
      </c>
      <c r="I63" s="115" t="s">
        <v>460</v>
      </c>
      <c r="J63" s="171" t="s">
        <v>411</v>
      </c>
      <c r="K63" s="261"/>
      <c r="L63" s="171"/>
      <c r="M63" s="171"/>
      <c r="N63" s="171"/>
      <c r="O63" s="171"/>
      <c r="P63" s="171"/>
      <c r="Q63" s="133"/>
      <c r="R63" s="132"/>
    </row>
    <row r="64" spans="1:18" ht="30" x14ac:dyDescent="0.2">
      <c r="A64" s="152"/>
      <c r="B64" s="296"/>
      <c r="C64" s="281"/>
      <c r="D64" s="284"/>
      <c r="E64" s="281"/>
      <c r="F64" s="150" t="s">
        <v>356</v>
      </c>
      <c r="G64" s="120">
        <v>0</v>
      </c>
      <c r="H64" s="163" t="s">
        <v>359</v>
      </c>
      <c r="I64" s="124"/>
      <c r="J64" s="150"/>
      <c r="K64" s="157" t="s">
        <v>411</v>
      </c>
      <c r="L64" s="150"/>
      <c r="M64" s="150"/>
      <c r="N64" s="150"/>
      <c r="O64" s="150"/>
      <c r="P64" s="150"/>
      <c r="Q64" s="134"/>
      <c r="R64" s="132"/>
    </row>
    <row r="65" spans="1:18" ht="30" x14ac:dyDescent="0.2">
      <c r="A65" s="152"/>
      <c r="B65" s="296"/>
      <c r="C65" s="281"/>
      <c r="D65" s="284"/>
      <c r="E65" s="281"/>
      <c r="F65" s="210" t="s">
        <v>72</v>
      </c>
      <c r="G65" s="212">
        <v>900733.05</v>
      </c>
      <c r="H65" s="163" t="s">
        <v>532</v>
      </c>
      <c r="I65" s="124"/>
      <c r="J65" s="150"/>
      <c r="K65" s="150"/>
      <c r="L65" s="150"/>
      <c r="M65" s="150"/>
      <c r="N65" s="150"/>
      <c r="O65" s="150"/>
      <c r="P65" s="150"/>
      <c r="Q65" s="134"/>
      <c r="R65" s="132"/>
    </row>
    <row r="66" spans="1:18" ht="30" x14ac:dyDescent="0.2">
      <c r="A66" s="152"/>
      <c r="B66" s="296"/>
      <c r="C66" s="281"/>
      <c r="D66" s="284"/>
      <c r="E66" s="281"/>
      <c r="F66" s="175" t="s">
        <v>439</v>
      </c>
      <c r="G66" s="153">
        <v>70690.399999999994</v>
      </c>
      <c r="H66" s="162"/>
      <c r="I66" s="154"/>
      <c r="J66" s="175"/>
      <c r="K66" s="175"/>
      <c r="L66" s="175"/>
      <c r="M66" s="175"/>
      <c r="N66" s="175"/>
      <c r="O66" s="175"/>
      <c r="P66" s="175"/>
      <c r="Q66" s="156"/>
      <c r="R66" s="132"/>
    </row>
    <row r="67" spans="1:18" ht="30.75" thickBot="1" x14ac:dyDescent="0.25">
      <c r="A67" s="152"/>
      <c r="B67" s="287"/>
      <c r="C67" s="282"/>
      <c r="D67" s="285"/>
      <c r="E67" s="282"/>
      <c r="F67" s="172" t="s">
        <v>77</v>
      </c>
      <c r="G67" s="119">
        <v>0</v>
      </c>
      <c r="H67" s="143"/>
      <c r="I67" s="172"/>
      <c r="J67" s="172"/>
      <c r="K67" s="172" t="s">
        <v>411</v>
      </c>
      <c r="L67" s="172"/>
      <c r="M67" s="172"/>
      <c r="N67" s="172"/>
      <c r="O67" s="172"/>
      <c r="P67" s="172"/>
      <c r="Q67" s="135"/>
      <c r="R67" s="132"/>
    </row>
    <row r="68" spans="1:18" ht="90" x14ac:dyDescent="0.2">
      <c r="B68" s="286">
        <v>18</v>
      </c>
      <c r="C68" s="280">
        <v>180636</v>
      </c>
      <c r="D68" s="283">
        <v>40967</v>
      </c>
      <c r="E68" s="280" t="s">
        <v>387</v>
      </c>
      <c r="F68" s="171" t="s">
        <v>95</v>
      </c>
      <c r="G68" s="118">
        <v>0</v>
      </c>
      <c r="H68" s="115" t="s">
        <v>448</v>
      </c>
      <c r="I68" s="171" t="s">
        <v>533</v>
      </c>
      <c r="J68" s="157" t="s">
        <v>411</v>
      </c>
      <c r="K68" s="157" t="s">
        <v>411</v>
      </c>
      <c r="L68" s="171"/>
      <c r="M68" s="171"/>
      <c r="N68" s="171"/>
      <c r="O68" s="171"/>
      <c r="P68" s="171"/>
      <c r="Q68" s="133"/>
    </row>
    <row r="69" spans="1:18" ht="61.5" customHeight="1" x14ac:dyDescent="0.2">
      <c r="B69" s="296"/>
      <c r="C69" s="281"/>
      <c r="D69" s="284"/>
      <c r="E69" s="281"/>
      <c r="F69" s="150" t="s">
        <v>72</v>
      </c>
      <c r="G69" s="120">
        <v>287541.65000000002</v>
      </c>
      <c r="H69" s="124"/>
      <c r="I69" s="150"/>
      <c r="J69" s="150"/>
      <c r="K69" s="150"/>
      <c r="L69" s="150"/>
      <c r="M69" s="150"/>
      <c r="N69" s="150"/>
      <c r="O69" s="150"/>
      <c r="P69" s="150"/>
      <c r="Q69" s="134"/>
    </row>
    <row r="70" spans="1:18" ht="30.75" thickBot="1" x14ac:dyDescent="0.25">
      <c r="B70" s="287"/>
      <c r="C70" s="282"/>
      <c r="D70" s="285"/>
      <c r="E70" s="282"/>
      <c r="F70" s="175" t="s">
        <v>439</v>
      </c>
      <c r="G70" s="153">
        <v>82715.61</v>
      </c>
      <c r="H70" s="154"/>
      <c r="I70" s="175"/>
      <c r="J70" s="175"/>
      <c r="K70" s="175"/>
      <c r="L70" s="175"/>
      <c r="M70" s="175"/>
      <c r="N70" s="175"/>
      <c r="O70" s="175"/>
      <c r="P70" s="175"/>
      <c r="Q70" s="156"/>
    </row>
    <row r="71" spans="1:18" ht="120" x14ac:dyDescent="0.2">
      <c r="B71" s="286">
        <v>19</v>
      </c>
      <c r="C71" s="280">
        <v>226585</v>
      </c>
      <c r="D71" s="283">
        <v>41372</v>
      </c>
      <c r="E71" s="280" t="s">
        <v>17</v>
      </c>
      <c r="F71" s="171" t="s">
        <v>95</v>
      </c>
      <c r="G71" s="118">
        <v>0</v>
      </c>
      <c r="H71" s="115" t="s">
        <v>507</v>
      </c>
      <c r="I71" s="115" t="s">
        <v>461</v>
      </c>
      <c r="J71" s="171" t="s">
        <v>411</v>
      </c>
      <c r="K71" s="171"/>
      <c r="L71" s="171"/>
      <c r="M71" s="171"/>
      <c r="N71" s="171"/>
      <c r="O71" s="171"/>
      <c r="P71" s="171"/>
      <c r="Q71" s="133"/>
    </row>
    <row r="72" spans="1:18" ht="30" x14ac:dyDescent="0.2">
      <c r="B72" s="296"/>
      <c r="C72" s="281"/>
      <c r="D72" s="284"/>
      <c r="E72" s="281"/>
      <c r="F72" s="150" t="s">
        <v>356</v>
      </c>
      <c r="G72" s="120">
        <v>0</v>
      </c>
      <c r="H72" s="124" t="s">
        <v>359</v>
      </c>
      <c r="I72" s="150"/>
      <c r="J72" s="150"/>
      <c r="K72" s="150" t="s">
        <v>411</v>
      </c>
      <c r="L72" s="150"/>
      <c r="M72" s="150"/>
      <c r="N72" s="150"/>
      <c r="O72" s="150"/>
      <c r="P72" s="150"/>
      <c r="Q72" s="134"/>
    </row>
    <row r="73" spans="1:18" ht="15" x14ac:dyDescent="0.2">
      <c r="B73" s="296"/>
      <c r="C73" s="281"/>
      <c r="D73" s="284"/>
      <c r="E73" s="281"/>
      <c r="F73" s="150" t="s">
        <v>72</v>
      </c>
      <c r="G73" s="120">
        <v>530758.51</v>
      </c>
      <c r="H73" s="124"/>
      <c r="I73" s="150"/>
      <c r="J73" s="150"/>
      <c r="K73" s="150"/>
      <c r="L73" s="150"/>
      <c r="M73" s="150"/>
      <c r="N73" s="150"/>
      <c r="O73" s="150"/>
      <c r="P73" s="150"/>
      <c r="Q73" s="134"/>
    </row>
    <row r="74" spans="1:18" ht="30" x14ac:dyDescent="0.2">
      <c r="B74" s="296"/>
      <c r="C74" s="281"/>
      <c r="D74" s="284"/>
      <c r="E74" s="281"/>
      <c r="F74" s="150" t="s">
        <v>439</v>
      </c>
      <c r="G74" s="120">
        <v>82715.61</v>
      </c>
      <c r="H74" s="124"/>
      <c r="I74" s="150"/>
      <c r="J74" s="150"/>
      <c r="K74" s="150"/>
      <c r="L74" s="150"/>
      <c r="M74" s="150"/>
      <c r="N74" s="150"/>
      <c r="O74" s="150"/>
      <c r="P74" s="150"/>
      <c r="Q74" s="134"/>
    </row>
    <row r="75" spans="1:18" ht="15.75" thickBot="1" x14ac:dyDescent="0.25">
      <c r="B75" s="287"/>
      <c r="C75" s="282"/>
      <c r="D75" s="285"/>
      <c r="E75" s="282"/>
      <c r="F75" s="170" t="s">
        <v>77</v>
      </c>
      <c r="G75" s="165">
        <v>0</v>
      </c>
      <c r="H75" s="166"/>
      <c r="I75" s="170"/>
      <c r="J75" s="170"/>
      <c r="K75" s="170"/>
      <c r="L75" s="170"/>
      <c r="M75" s="170"/>
      <c r="N75" s="170"/>
      <c r="O75" s="170"/>
      <c r="P75" s="170"/>
      <c r="Q75" s="167"/>
    </row>
    <row r="76" spans="1:18" ht="45" x14ac:dyDescent="0.2">
      <c r="B76" s="286">
        <v>20</v>
      </c>
      <c r="C76" s="280">
        <v>226585</v>
      </c>
      <c r="D76" s="283">
        <v>41372</v>
      </c>
      <c r="E76" s="280" t="s">
        <v>455</v>
      </c>
      <c r="F76" s="171" t="s">
        <v>95</v>
      </c>
      <c r="G76" s="118">
        <v>26356.75</v>
      </c>
      <c r="H76" s="115" t="s">
        <v>456</v>
      </c>
      <c r="I76" s="115" t="s">
        <v>462</v>
      </c>
      <c r="J76" s="171" t="s">
        <v>411</v>
      </c>
      <c r="K76" s="171"/>
      <c r="L76" s="171"/>
      <c r="M76" s="171"/>
      <c r="N76" s="171"/>
      <c r="O76" s="171"/>
      <c r="P76" s="171"/>
      <c r="Q76" s="133"/>
    </row>
    <row r="77" spans="1:18" ht="30" x14ac:dyDescent="0.2">
      <c r="B77" s="296"/>
      <c r="C77" s="281"/>
      <c r="D77" s="284"/>
      <c r="E77" s="281"/>
      <c r="F77" s="150" t="s">
        <v>356</v>
      </c>
      <c r="G77" s="120"/>
      <c r="H77" s="124" t="s">
        <v>359</v>
      </c>
      <c r="I77" s="150"/>
      <c r="J77" s="150"/>
      <c r="K77" s="150" t="s">
        <v>411</v>
      </c>
      <c r="L77" s="150"/>
      <c r="M77" s="150"/>
      <c r="N77" s="150"/>
      <c r="O77" s="150"/>
      <c r="P77" s="150"/>
      <c r="Q77" s="134"/>
    </row>
    <row r="78" spans="1:18" ht="41.25" customHeight="1" x14ac:dyDescent="0.2">
      <c r="B78" s="296"/>
      <c r="C78" s="281"/>
      <c r="D78" s="284"/>
      <c r="E78" s="281"/>
      <c r="F78" s="150" t="s">
        <v>72</v>
      </c>
      <c r="G78" s="120"/>
      <c r="H78" s="124"/>
      <c r="I78" s="150"/>
      <c r="J78" s="150"/>
      <c r="K78" s="150"/>
      <c r="L78" s="150"/>
      <c r="M78" s="150"/>
      <c r="N78" s="150"/>
      <c r="O78" s="150"/>
      <c r="P78" s="150"/>
      <c r="Q78" s="134"/>
    </row>
    <row r="79" spans="1:18" ht="55.5" customHeight="1" x14ac:dyDescent="0.2">
      <c r="B79" s="296"/>
      <c r="C79" s="281"/>
      <c r="D79" s="284"/>
      <c r="E79" s="281"/>
      <c r="F79" s="150" t="s">
        <v>439</v>
      </c>
      <c r="G79" s="120"/>
      <c r="H79" s="124"/>
      <c r="I79" s="150"/>
      <c r="J79" s="150"/>
      <c r="K79" s="150"/>
      <c r="L79" s="150"/>
      <c r="M79" s="150"/>
      <c r="N79" s="150"/>
      <c r="O79" s="150"/>
      <c r="P79" s="150"/>
      <c r="Q79" s="134"/>
    </row>
    <row r="80" spans="1:18" ht="15.75" thickBot="1" x14ac:dyDescent="0.25">
      <c r="B80" s="287"/>
      <c r="C80" s="282"/>
      <c r="D80" s="285"/>
      <c r="E80" s="282"/>
      <c r="F80" s="170" t="s">
        <v>77</v>
      </c>
      <c r="G80" s="165"/>
      <c r="H80" s="166"/>
      <c r="I80" s="170"/>
      <c r="J80" s="170"/>
      <c r="K80" s="170"/>
      <c r="L80" s="170"/>
      <c r="M80" s="170"/>
      <c r="N80" s="170"/>
      <c r="O80" s="170"/>
      <c r="P80" s="170"/>
      <c r="Q80" s="167"/>
    </row>
    <row r="81" spans="1:18" ht="45" x14ac:dyDescent="0.2">
      <c r="B81" s="286">
        <v>21</v>
      </c>
      <c r="C81" s="280">
        <v>226585</v>
      </c>
      <c r="D81" s="283">
        <v>41372</v>
      </c>
      <c r="E81" s="280" t="s">
        <v>457</v>
      </c>
      <c r="F81" s="171" t="s">
        <v>95</v>
      </c>
      <c r="G81" s="118"/>
      <c r="H81" s="115" t="s">
        <v>458</v>
      </c>
      <c r="I81" s="171" t="s">
        <v>462</v>
      </c>
      <c r="J81" s="171" t="s">
        <v>411</v>
      </c>
      <c r="K81" s="171"/>
      <c r="L81" s="171"/>
      <c r="M81" s="171"/>
      <c r="N81" s="171"/>
      <c r="O81" s="171"/>
      <c r="P81" s="171"/>
      <c r="Q81" s="133"/>
    </row>
    <row r="82" spans="1:18" ht="52.5" customHeight="1" x14ac:dyDescent="0.2">
      <c r="B82" s="296"/>
      <c r="C82" s="281"/>
      <c r="D82" s="284"/>
      <c r="E82" s="281"/>
      <c r="F82" s="150" t="s">
        <v>356</v>
      </c>
      <c r="G82" s="120"/>
      <c r="H82" s="124" t="s">
        <v>359</v>
      </c>
      <c r="I82" s="150"/>
      <c r="J82" s="150"/>
      <c r="K82" s="150" t="s">
        <v>411</v>
      </c>
      <c r="L82" s="150"/>
      <c r="M82" s="150"/>
      <c r="N82" s="150"/>
      <c r="O82" s="150"/>
      <c r="P82" s="150"/>
      <c r="Q82" s="134"/>
    </row>
    <row r="83" spans="1:18" ht="39" customHeight="1" x14ac:dyDescent="0.2">
      <c r="B83" s="296"/>
      <c r="C83" s="281"/>
      <c r="D83" s="284"/>
      <c r="E83" s="281"/>
      <c r="F83" s="150" t="s">
        <v>72</v>
      </c>
      <c r="G83" s="120"/>
      <c r="H83" s="124"/>
      <c r="I83" s="150"/>
      <c r="J83" s="150"/>
      <c r="K83" s="150"/>
      <c r="L83" s="150"/>
      <c r="M83" s="150"/>
      <c r="N83" s="150"/>
      <c r="O83" s="150"/>
      <c r="P83" s="150"/>
      <c r="Q83" s="134"/>
    </row>
    <row r="84" spans="1:18" ht="30" x14ac:dyDescent="0.2">
      <c r="B84" s="296"/>
      <c r="C84" s="281"/>
      <c r="D84" s="284"/>
      <c r="E84" s="281"/>
      <c r="F84" s="150" t="s">
        <v>439</v>
      </c>
      <c r="G84" s="120"/>
      <c r="H84" s="124"/>
      <c r="I84" s="150"/>
      <c r="J84" s="150"/>
      <c r="K84" s="150"/>
      <c r="L84" s="150"/>
      <c r="M84" s="150"/>
      <c r="N84" s="150"/>
      <c r="O84" s="150"/>
      <c r="P84" s="150"/>
      <c r="Q84" s="134"/>
    </row>
    <row r="85" spans="1:18" ht="15.75" thickBot="1" x14ac:dyDescent="0.25">
      <c r="B85" s="287"/>
      <c r="C85" s="282"/>
      <c r="D85" s="285"/>
      <c r="E85" s="282"/>
      <c r="F85" s="170" t="s">
        <v>77</v>
      </c>
      <c r="G85" s="165"/>
      <c r="H85" s="166"/>
      <c r="I85" s="170"/>
      <c r="J85" s="170"/>
      <c r="K85" s="170"/>
      <c r="L85" s="170"/>
      <c r="M85" s="170"/>
      <c r="N85" s="170"/>
      <c r="O85" s="170"/>
      <c r="P85" s="170"/>
      <c r="Q85" s="167"/>
    </row>
    <row r="86" spans="1:18" ht="234" customHeight="1" x14ac:dyDescent="0.2">
      <c r="A86" s="152"/>
      <c r="B86" s="286">
        <v>22</v>
      </c>
      <c r="C86" s="171">
        <v>273254</v>
      </c>
      <c r="D86" s="173">
        <v>41883</v>
      </c>
      <c r="E86" s="280" t="s">
        <v>362</v>
      </c>
      <c r="F86" s="171" t="s">
        <v>95</v>
      </c>
      <c r="G86" s="118">
        <v>3768145.9199999999</v>
      </c>
      <c r="H86" s="144" t="s">
        <v>539</v>
      </c>
      <c r="I86" s="115" t="s">
        <v>463</v>
      </c>
      <c r="J86" s="171" t="s">
        <v>334</v>
      </c>
      <c r="K86" s="171"/>
      <c r="L86" s="171" t="s">
        <v>363</v>
      </c>
      <c r="M86" s="171">
        <v>240</v>
      </c>
      <c r="N86" s="171" t="s">
        <v>443</v>
      </c>
      <c r="O86" s="171"/>
      <c r="P86" s="171"/>
      <c r="Q86" s="133"/>
      <c r="R86" s="132"/>
    </row>
    <row r="87" spans="1:18" ht="130.5" customHeight="1" thickBot="1" x14ac:dyDescent="0.25">
      <c r="A87" s="152"/>
      <c r="B87" s="287"/>
      <c r="C87" s="172"/>
      <c r="D87" s="174"/>
      <c r="E87" s="282"/>
      <c r="F87" s="172" t="s">
        <v>356</v>
      </c>
      <c r="G87" s="119">
        <v>855438.79</v>
      </c>
      <c r="H87" s="143" t="s">
        <v>364</v>
      </c>
      <c r="I87" s="172"/>
      <c r="J87" s="172"/>
      <c r="K87" s="172" t="s">
        <v>365</v>
      </c>
      <c r="L87" s="145" t="s">
        <v>366</v>
      </c>
      <c r="M87" s="172">
        <v>270</v>
      </c>
      <c r="N87" s="174" t="s">
        <v>443</v>
      </c>
      <c r="O87" s="172"/>
      <c r="P87" s="172"/>
      <c r="Q87" s="135"/>
      <c r="R87" s="132"/>
    </row>
    <row r="88" spans="1:18" ht="120" customHeight="1" x14ac:dyDescent="0.2">
      <c r="A88" s="152"/>
      <c r="B88" s="286">
        <v>23</v>
      </c>
      <c r="C88" s="280">
        <v>273254</v>
      </c>
      <c r="D88" s="283">
        <v>41883</v>
      </c>
      <c r="E88" s="280" t="s">
        <v>367</v>
      </c>
      <c r="F88" s="261" t="s">
        <v>95</v>
      </c>
      <c r="G88" s="118">
        <v>2289142.08</v>
      </c>
      <c r="H88" s="123" t="s">
        <v>534</v>
      </c>
      <c r="I88" s="115" t="s">
        <v>464</v>
      </c>
      <c r="J88" s="261" t="s">
        <v>416</v>
      </c>
      <c r="K88" s="261"/>
      <c r="L88" s="142" t="s">
        <v>415</v>
      </c>
      <c r="M88" s="261">
        <v>240</v>
      </c>
      <c r="N88" s="261" t="s">
        <v>444</v>
      </c>
      <c r="O88" s="261"/>
      <c r="P88" s="261"/>
      <c r="Q88" s="133"/>
      <c r="R88" s="132"/>
    </row>
    <row r="89" spans="1:18" ht="30" x14ac:dyDescent="0.2">
      <c r="A89" s="152"/>
      <c r="B89" s="296"/>
      <c r="C89" s="281"/>
      <c r="D89" s="284"/>
      <c r="E89" s="281"/>
      <c r="F89" s="262" t="s">
        <v>356</v>
      </c>
      <c r="G89" s="212">
        <v>110000</v>
      </c>
      <c r="H89" s="191" t="s">
        <v>432</v>
      </c>
      <c r="I89" s="262"/>
      <c r="J89" s="262"/>
      <c r="K89" s="262" t="s">
        <v>411</v>
      </c>
      <c r="L89" s="192"/>
      <c r="M89" s="262">
        <v>280</v>
      </c>
      <c r="N89" s="263" t="s">
        <v>444</v>
      </c>
      <c r="O89" s="262"/>
      <c r="P89" s="262"/>
      <c r="Q89" s="134"/>
      <c r="R89" s="132"/>
    </row>
    <row r="90" spans="1:18" ht="45.75" thickBot="1" x14ac:dyDescent="0.25">
      <c r="A90" s="152"/>
      <c r="B90" s="287"/>
      <c r="C90" s="282"/>
      <c r="D90" s="285"/>
      <c r="E90" s="282"/>
      <c r="F90" s="270" t="s">
        <v>72</v>
      </c>
      <c r="G90" s="158"/>
      <c r="H90" s="271" t="s">
        <v>535</v>
      </c>
      <c r="I90" s="157"/>
      <c r="J90" s="157"/>
      <c r="K90" s="157"/>
      <c r="L90" s="272"/>
      <c r="M90" s="157"/>
      <c r="N90" s="157"/>
      <c r="O90" s="157"/>
      <c r="P90" s="157"/>
      <c r="Q90" s="161"/>
      <c r="R90" s="132"/>
    </row>
    <row r="91" spans="1:18" ht="198.75" customHeight="1" x14ac:dyDescent="0.2">
      <c r="A91" s="152"/>
      <c r="B91" s="286">
        <v>24</v>
      </c>
      <c r="C91" s="280">
        <v>303267</v>
      </c>
      <c r="D91" s="283">
        <v>43145</v>
      </c>
      <c r="E91" s="280" t="s">
        <v>368</v>
      </c>
      <c r="F91" s="171" t="s">
        <v>95</v>
      </c>
      <c r="G91" s="118">
        <v>1579442.1</v>
      </c>
      <c r="H91" s="177" t="s">
        <v>536</v>
      </c>
      <c r="I91" s="171" t="s">
        <v>465</v>
      </c>
      <c r="J91" s="171" t="s">
        <v>369</v>
      </c>
      <c r="K91" s="171"/>
      <c r="L91" s="253">
        <v>4512691.7</v>
      </c>
      <c r="M91" s="171">
        <v>210</v>
      </c>
      <c r="N91" s="173">
        <v>43432</v>
      </c>
      <c r="O91" s="171"/>
      <c r="P91" s="171"/>
      <c r="Q91" s="133"/>
      <c r="R91" s="132"/>
    </row>
    <row r="92" spans="1:18" ht="30" x14ac:dyDescent="0.2">
      <c r="A92" s="152"/>
      <c r="B92" s="296"/>
      <c r="C92" s="281"/>
      <c r="D92" s="284"/>
      <c r="E92" s="281"/>
      <c r="F92" s="262" t="s">
        <v>356</v>
      </c>
      <c r="G92" s="212">
        <v>0</v>
      </c>
      <c r="H92" s="191" t="s">
        <v>432</v>
      </c>
      <c r="I92" s="262" t="s">
        <v>412</v>
      </c>
      <c r="J92" s="262"/>
      <c r="K92" s="262" t="s">
        <v>411</v>
      </c>
      <c r="L92" s="262" t="s">
        <v>412</v>
      </c>
      <c r="M92" s="262">
        <v>230</v>
      </c>
      <c r="N92" s="263">
        <v>43432</v>
      </c>
      <c r="O92" s="262"/>
      <c r="P92" s="262"/>
      <c r="Q92" s="134"/>
      <c r="R92" s="132"/>
    </row>
    <row r="93" spans="1:18" ht="45.75" thickBot="1" x14ac:dyDescent="0.25">
      <c r="A93" s="152"/>
      <c r="B93" s="287"/>
      <c r="C93" s="282"/>
      <c r="D93" s="285"/>
      <c r="E93" s="282"/>
      <c r="F93" s="216" t="s">
        <v>72</v>
      </c>
      <c r="G93" s="153"/>
      <c r="H93" s="271" t="s">
        <v>535</v>
      </c>
      <c r="I93" s="214"/>
      <c r="J93" s="214"/>
      <c r="K93" s="214"/>
      <c r="L93" s="153"/>
      <c r="M93" s="214"/>
      <c r="N93" s="155"/>
      <c r="O93" s="214"/>
      <c r="P93" s="214"/>
      <c r="Q93" s="156"/>
      <c r="R93" s="132"/>
    </row>
    <row r="94" spans="1:18" ht="121.5" customHeight="1" x14ac:dyDescent="0.2">
      <c r="A94" s="152"/>
      <c r="B94" s="286">
        <v>25</v>
      </c>
      <c r="C94" s="280">
        <v>220883</v>
      </c>
      <c r="D94" s="283">
        <v>43140</v>
      </c>
      <c r="E94" s="280" t="s">
        <v>371</v>
      </c>
      <c r="F94" s="171" t="s">
        <v>95</v>
      </c>
      <c r="G94" s="118">
        <v>1582048.13</v>
      </c>
      <c r="H94" s="123" t="s">
        <v>538</v>
      </c>
      <c r="I94" s="171" t="s">
        <v>466</v>
      </c>
      <c r="J94" s="171" t="s">
        <v>537</v>
      </c>
      <c r="K94" s="171"/>
      <c r="L94" s="253">
        <v>3164096.25</v>
      </c>
      <c r="M94" s="171"/>
      <c r="N94" s="171"/>
      <c r="O94" s="171"/>
      <c r="P94" s="171"/>
      <c r="Q94" s="133"/>
      <c r="R94" s="132"/>
    </row>
    <row r="95" spans="1:18" ht="150" customHeight="1" thickBot="1" x14ac:dyDescent="0.25">
      <c r="A95" s="152"/>
      <c r="B95" s="287"/>
      <c r="C95" s="282"/>
      <c r="D95" s="285"/>
      <c r="E95" s="282"/>
      <c r="F95" s="172" t="s">
        <v>356</v>
      </c>
      <c r="G95" s="119">
        <v>868440.6</v>
      </c>
      <c r="H95" s="146" t="s">
        <v>442</v>
      </c>
      <c r="I95" s="172" t="s">
        <v>412</v>
      </c>
      <c r="J95" s="172"/>
      <c r="K95" s="172"/>
      <c r="L95" s="172"/>
      <c r="M95" s="172"/>
      <c r="N95" s="172"/>
      <c r="O95" s="172"/>
      <c r="P95" s="172"/>
      <c r="Q95" s="135"/>
      <c r="R95" s="132"/>
    </row>
    <row r="96" spans="1:18" ht="213.75" customHeight="1" x14ac:dyDescent="0.2">
      <c r="A96" s="136"/>
      <c r="B96" s="288">
        <v>26</v>
      </c>
      <c r="C96" s="290">
        <v>305648</v>
      </c>
      <c r="D96" s="292">
        <v>43145</v>
      </c>
      <c r="E96" s="292" t="s">
        <v>372</v>
      </c>
      <c r="F96" s="171" t="s">
        <v>95</v>
      </c>
      <c r="G96" s="118">
        <v>1000527.61</v>
      </c>
      <c r="H96" s="123" t="s">
        <v>540</v>
      </c>
      <c r="I96" s="171" t="s">
        <v>465</v>
      </c>
      <c r="J96" s="171" t="s">
        <v>334</v>
      </c>
      <c r="K96" s="171"/>
      <c r="L96" s="253">
        <v>2858650.3</v>
      </c>
      <c r="M96" s="171">
        <v>210</v>
      </c>
      <c r="N96" s="173">
        <v>43452</v>
      </c>
      <c r="O96" s="171"/>
      <c r="P96" s="171"/>
      <c r="Q96" s="133"/>
    </row>
    <row r="97" spans="1:17" ht="62.25" customHeight="1" thickBot="1" x14ac:dyDescent="0.25">
      <c r="A97" s="136"/>
      <c r="B97" s="289"/>
      <c r="C97" s="291"/>
      <c r="D97" s="293"/>
      <c r="E97" s="291"/>
      <c r="F97" s="172" t="s">
        <v>356</v>
      </c>
      <c r="G97" s="119">
        <v>100000</v>
      </c>
      <c r="H97" s="146" t="s">
        <v>432</v>
      </c>
      <c r="I97" s="172" t="s">
        <v>412</v>
      </c>
      <c r="J97" s="172"/>
      <c r="K97" s="172" t="s">
        <v>411</v>
      </c>
      <c r="L97" s="172"/>
      <c r="M97" s="172"/>
      <c r="N97" s="172"/>
      <c r="O97" s="172"/>
      <c r="P97" s="172"/>
      <c r="Q97" s="135"/>
    </row>
    <row r="98" spans="1:17" ht="197.25" customHeight="1" x14ac:dyDescent="0.25">
      <c r="A98" s="137"/>
      <c r="B98" s="288">
        <v>27</v>
      </c>
      <c r="C98" s="290">
        <v>305648</v>
      </c>
      <c r="D98" s="292">
        <v>43145</v>
      </c>
      <c r="E98" s="292" t="s">
        <v>373</v>
      </c>
      <c r="F98" s="171" t="s">
        <v>95</v>
      </c>
      <c r="G98" s="118">
        <v>396853.51</v>
      </c>
      <c r="H98" s="149" t="s">
        <v>541</v>
      </c>
      <c r="I98" s="290" t="s">
        <v>467</v>
      </c>
      <c r="J98" s="171" t="s">
        <v>375</v>
      </c>
      <c r="K98" s="171"/>
      <c r="L98" s="253">
        <v>566933.57999999996</v>
      </c>
      <c r="M98" s="171">
        <v>90</v>
      </c>
      <c r="N98" s="171" t="s">
        <v>445</v>
      </c>
      <c r="O98" s="171"/>
      <c r="P98" s="171"/>
      <c r="Q98" s="133"/>
    </row>
    <row r="99" spans="1:17" ht="156.75" customHeight="1" thickBot="1" x14ac:dyDescent="0.25">
      <c r="A99" s="138"/>
      <c r="B99" s="289"/>
      <c r="C99" s="291"/>
      <c r="D99" s="293"/>
      <c r="E99" s="291"/>
      <c r="F99" s="172" t="s">
        <v>356</v>
      </c>
      <c r="G99" s="119">
        <v>149576.32999999999</v>
      </c>
      <c r="H99" s="147" t="s">
        <v>508</v>
      </c>
      <c r="I99" s="291"/>
      <c r="J99" s="172"/>
      <c r="K99" s="172" t="s">
        <v>376</v>
      </c>
      <c r="L99" s="273">
        <v>199435.11</v>
      </c>
      <c r="M99" s="172">
        <v>120</v>
      </c>
      <c r="N99" s="172" t="s">
        <v>445</v>
      </c>
      <c r="O99" s="172"/>
      <c r="P99" s="172"/>
      <c r="Q99" s="135"/>
    </row>
    <row r="100" spans="1:17" ht="195.75" customHeight="1" x14ac:dyDescent="0.2">
      <c r="B100" s="288">
        <v>28</v>
      </c>
      <c r="C100" s="290">
        <v>305648</v>
      </c>
      <c r="D100" s="292">
        <v>43145</v>
      </c>
      <c r="E100" s="292" t="s">
        <v>377</v>
      </c>
      <c r="F100" s="171" t="s">
        <v>95</v>
      </c>
      <c r="G100" s="118">
        <v>521533.6</v>
      </c>
      <c r="H100" s="149" t="s">
        <v>542</v>
      </c>
      <c r="I100" s="171" t="s">
        <v>468</v>
      </c>
      <c r="J100" s="171" t="s">
        <v>378</v>
      </c>
      <c r="K100" s="171"/>
      <c r="L100" s="253">
        <v>745047.62</v>
      </c>
      <c r="M100" s="171">
        <v>90</v>
      </c>
      <c r="N100" s="171" t="s">
        <v>446</v>
      </c>
      <c r="O100" s="171"/>
      <c r="P100" s="171"/>
      <c r="Q100" s="133"/>
    </row>
    <row r="101" spans="1:17" ht="90.75" thickBot="1" x14ac:dyDescent="0.25">
      <c r="B101" s="289"/>
      <c r="C101" s="291"/>
      <c r="D101" s="293"/>
      <c r="E101" s="291"/>
      <c r="F101" s="172" t="s">
        <v>356</v>
      </c>
      <c r="G101" s="119">
        <v>181431.75</v>
      </c>
      <c r="H101" s="147" t="s">
        <v>543</v>
      </c>
      <c r="I101" s="172" t="s">
        <v>412</v>
      </c>
      <c r="J101" s="172"/>
      <c r="K101" s="172" t="s">
        <v>379</v>
      </c>
      <c r="L101" s="273">
        <v>241908.26</v>
      </c>
      <c r="M101" s="172">
        <v>120</v>
      </c>
      <c r="N101" s="172" t="s">
        <v>446</v>
      </c>
      <c r="O101" s="172"/>
      <c r="P101" s="172"/>
      <c r="Q101" s="135"/>
    </row>
    <row r="102" spans="1:17" ht="189" customHeight="1" x14ac:dyDescent="0.2">
      <c r="B102" s="288">
        <v>29</v>
      </c>
      <c r="C102" s="290">
        <v>305648</v>
      </c>
      <c r="D102" s="292">
        <v>43145</v>
      </c>
      <c r="E102" s="292" t="s">
        <v>380</v>
      </c>
      <c r="F102" s="171" t="s">
        <v>95</v>
      </c>
      <c r="G102" s="118">
        <v>1140396.8400000001</v>
      </c>
      <c r="H102" s="149" t="s">
        <v>544</v>
      </c>
      <c r="I102" s="171" t="s">
        <v>462</v>
      </c>
      <c r="J102" s="171" t="s">
        <v>381</v>
      </c>
      <c r="K102" s="171"/>
      <c r="L102" s="253">
        <v>1520529.12</v>
      </c>
      <c r="M102" s="171">
        <v>180</v>
      </c>
      <c r="N102" s="171" t="s">
        <v>447</v>
      </c>
      <c r="O102" s="171"/>
      <c r="P102" s="171"/>
      <c r="Q102" s="133"/>
    </row>
    <row r="103" spans="1:17" ht="45.75" thickBot="1" x14ac:dyDescent="0.25">
      <c r="B103" s="289"/>
      <c r="C103" s="291"/>
      <c r="D103" s="293"/>
      <c r="E103" s="291"/>
      <c r="F103" s="172" t="s">
        <v>356</v>
      </c>
      <c r="G103" s="119">
        <v>263513.34999999998</v>
      </c>
      <c r="H103" s="147" t="s">
        <v>382</v>
      </c>
      <c r="I103" s="172" t="s">
        <v>412</v>
      </c>
      <c r="J103" s="172"/>
      <c r="K103" s="172" t="s">
        <v>383</v>
      </c>
      <c r="L103" s="273">
        <v>351351.13</v>
      </c>
      <c r="M103" s="172">
        <v>220</v>
      </c>
      <c r="N103" s="172" t="s">
        <v>447</v>
      </c>
      <c r="O103" s="172"/>
      <c r="P103" s="172"/>
      <c r="Q103" s="135"/>
    </row>
    <row r="104" spans="1:17" ht="207.75" customHeight="1" x14ac:dyDescent="0.2">
      <c r="B104" s="288">
        <v>30</v>
      </c>
      <c r="C104" s="290">
        <v>305648</v>
      </c>
      <c r="D104" s="292">
        <v>43145</v>
      </c>
      <c r="E104" s="292" t="s">
        <v>384</v>
      </c>
      <c r="F104" s="171" t="s">
        <v>95</v>
      </c>
      <c r="G104" s="118">
        <v>2384721.2000000002</v>
      </c>
      <c r="H104" s="123" t="s">
        <v>545</v>
      </c>
      <c r="I104" s="171" t="s">
        <v>462</v>
      </c>
      <c r="J104" s="171" t="s">
        <v>389</v>
      </c>
      <c r="K104" s="171"/>
      <c r="L104" s="253">
        <v>4041175.5</v>
      </c>
      <c r="M104" s="171">
        <v>210</v>
      </c>
      <c r="N104" s="173">
        <v>43851</v>
      </c>
      <c r="O104" s="171"/>
      <c r="P104" s="171"/>
      <c r="Q104" s="133"/>
    </row>
    <row r="105" spans="1:17" ht="195" customHeight="1" thickBot="1" x14ac:dyDescent="0.25">
      <c r="B105" s="289"/>
      <c r="C105" s="291"/>
      <c r="D105" s="293"/>
      <c r="E105" s="291"/>
      <c r="F105" s="172" t="s">
        <v>356</v>
      </c>
      <c r="G105" s="119">
        <v>348221.15</v>
      </c>
      <c r="H105" s="146" t="s">
        <v>546</v>
      </c>
      <c r="I105" s="172" t="s">
        <v>412</v>
      </c>
      <c r="J105" s="172"/>
      <c r="K105" s="172" t="s">
        <v>385</v>
      </c>
      <c r="L105" s="273">
        <v>535724.84</v>
      </c>
      <c r="M105" s="172">
        <v>250</v>
      </c>
      <c r="N105" s="174">
        <v>43851</v>
      </c>
      <c r="O105" s="172"/>
      <c r="P105" s="172"/>
      <c r="Q105" s="135"/>
    </row>
    <row r="106" spans="1:17" ht="161.25" customHeight="1" thickBot="1" x14ac:dyDescent="0.25">
      <c r="B106" s="286">
        <v>31</v>
      </c>
      <c r="C106" s="170"/>
      <c r="D106" s="164"/>
      <c r="E106" s="280" t="s">
        <v>449</v>
      </c>
      <c r="F106" s="171" t="s">
        <v>95</v>
      </c>
      <c r="G106" s="118">
        <v>2253138.9700000002</v>
      </c>
      <c r="H106" s="123" t="s">
        <v>548</v>
      </c>
      <c r="I106" s="171" t="s">
        <v>462</v>
      </c>
      <c r="J106" s="171" t="s">
        <v>547</v>
      </c>
      <c r="K106" s="171"/>
      <c r="L106" s="118">
        <v>2755947.35</v>
      </c>
      <c r="M106" s="171">
        <v>210</v>
      </c>
      <c r="N106" s="173"/>
      <c r="O106" s="171"/>
      <c r="P106" s="171"/>
      <c r="Q106" s="133"/>
    </row>
    <row r="107" spans="1:17" ht="120" customHeight="1" thickBot="1" x14ac:dyDescent="0.25">
      <c r="B107" s="287"/>
      <c r="C107" s="170"/>
      <c r="D107" s="164"/>
      <c r="E107" s="282"/>
      <c r="F107" s="170" t="s">
        <v>356</v>
      </c>
      <c r="G107" s="165">
        <v>450609.43</v>
      </c>
      <c r="H107" s="168" t="s">
        <v>450</v>
      </c>
      <c r="I107" s="170"/>
      <c r="J107" s="170"/>
      <c r="K107" s="170"/>
      <c r="L107" s="165"/>
      <c r="M107" s="170"/>
      <c r="N107" s="164"/>
      <c r="O107" s="170"/>
      <c r="P107" s="170"/>
      <c r="Q107" s="167"/>
    </row>
    <row r="108" spans="1:17" ht="137.25" customHeight="1" thickBot="1" x14ac:dyDescent="0.25">
      <c r="B108" s="286">
        <v>32</v>
      </c>
      <c r="C108" s="170"/>
      <c r="D108" s="164"/>
      <c r="E108" s="280" t="s">
        <v>451</v>
      </c>
      <c r="F108" s="171" t="s">
        <v>95</v>
      </c>
      <c r="G108" s="118">
        <v>515884.2</v>
      </c>
      <c r="H108" s="123" t="s">
        <v>549</v>
      </c>
      <c r="I108" s="171" t="s">
        <v>462</v>
      </c>
      <c r="J108" s="171"/>
      <c r="K108" s="171"/>
      <c r="L108" s="118"/>
      <c r="M108" s="171"/>
      <c r="N108" s="173"/>
      <c r="O108" s="171"/>
      <c r="P108" s="171"/>
      <c r="Q108" s="133"/>
    </row>
    <row r="109" spans="1:17" ht="15.75" thickBot="1" x14ac:dyDescent="0.25">
      <c r="B109" s="287"/>
      <c r="C109" s="170"/>
      <c r="D109" s="164"/>
      <c r="E109" s="282"/>
      <c r="F109" s="170" t="s">
        <v>356</v>
      </c>
      <c r="G109" s="165">
        <v>164015.28</v>
      </c>
      <c r="H109" s="168"/>
      <c r="I109" s="170"/>
      <c r="J109" s="170"/>
      <c r="K109" s="170"/>
      <c r="L109" s="165"/>
      <c r="M109" s="170"/>
      <c r="N109" s="164"/>
      <c r="O109" s="170"/>
      <c r="P109" s="170"/>
      <c r="Q109" s="167"/>
    </row>
    <row r="110" spans="1:17" ht="148.5" customHeight="1" thickBot="1" x14ac:dyDescent="0.25">
      <c r="B110" s="286">
        <v>33</v>
      </c>
      <c r="C110" s="170"/>
      <c r="D110" s="164"/>
      <c r="E110" s="280" t="s">
        <v>452</v>
      </c>
      <c r="F110" s="171" t="s">
        <v>95</v>
      </c>
      <c r="G110" s="118">
        <v>401648.4</v>
      </c>
      <c r="H110" s="123" t="s">
        <v>550</v>
      </c>
      <c r="I110" s="171" t="s">
        <v>462</v>
      </c>
      <c r="J110" s="171"/>
      <c r="K110" s="171"/>
      <c r="L110" s="118"/>
      <c r="M110" s="171"/>
      <c r="N110" s="173"/>
      <c r="O110" s="171"/>
      <c r="P110" s="171"/>
      <c r="Q110" s="133"/>
    </row>
    <row r="111" spans="1:17" ht="15.75" thickBot="1" x14ac:dyDescent="0.25">
      <c r="B111" s="287"/>
      <c r="C111" s="170"/>
      <c r="D111" s="164"/>
      <c r="E111" s="282"/>
      <c r="F111" s="170" t="s">
        <v>356</v>
      </c>
      <c r="G111" s="165">
        <v>82053.66</v>
      </c>
      <c r="H111" s="168"/>
      <c r="I111" s="170"/>
      <c r="J111" s="170"/>
      <c r="K111" s="170"/>
      <c r="L111" s="165"/>
      <c r="M111" s="170"/>
      <c r="N111" s="164"/>
      <c r="O111" s="170"/>
      <c r="P111" s="170"/>
      <c r="Q111" s="167"/>
    </row>
    <row r="112" spans="1:17" ht="170.25" customHeight="1" thickBot="1" x14ac:dyDescent="0.25">
      <c r="B112" s="201">
        <v>34</v>
      </c>
      <c r="C112" s="139"/>
      <c r="D112" s="148"/>
      <c r="E112" s="139" t="s">
        <v>28</v>
      </c>
      <c r="F112" s="238" t="s">
        <v>77</v>
      </c>
      <c r="G112" s="240">
        <v>236230</v>
      </c>
      <c r="H112" s="243" t="s">
        <v>490</v>
      </c>
      <c r="I112" s="242" t="s">
        <v>551</v>
      </c>
      <c r="J112" s="139" t="s">
        <v>61</v>
      </c>
      <c r="K112" s="139" t="s">
        <v>61</v>
      </c>
      <c r="L112" s="139" t="s">
        <v>61</v>
      </c>
      <c r="M112" s="139" t="s">
        <v>61</v>
      </c>
      <c r="N112" s="139" t="s">
        <v>61</v>
      </c>
      <c r="O112" s="139" t="s">
        <v>61</v>
      </c>
      <c r="P112" s="139" t="s">
        <v>61</v>
      </c>
      <c r="Q112" s="202" t="s">
        <v>61</v>
      </c>
    </row>
    <row r="113" spans="2:17" ht="175.5" customHeight="1" thickBot="1" x14ac:dyDescent="0.25">
      <c r="B113" s="201">
        <v>35</v>
      </c>
      <c r="C113" s="139"/>
      <c r="D113" s="148"/>
      <c r="E113" s="139" t="s">
        <v>65</v>
      </c>
      <c r="F113" s="238" t="s">
        <v>77</v>
      </c>
      <c r="G113" s="240">
        <v>602849.88</v>
      </c>
      <c r="H113" s="241" t="s">
        <v>491</v>
      </c>
      <c r="I113" s="234" t="s">
        <v>492</v>
      </c>
      <c r="J113" s="139"/>
      <c r="K113" s="139" t="s">
        <v>61</v>
      </c>
      <c r="L113" s="139" t="s">
        <v>61</v>
      </c>
      <c r="M113" s="139" t="s">
        <v>61</v>
      </c>
      <c r="N113" s="139" t="s">
        <v>61</v>
      </c>
      <c r="O113" s="139" t="s">
        <v>61</v>
      </c>
      <c r="P113" s="139" t="s">
        <v>61</v>
      </c>
      <c r="Q113" s="202" t="s">
        <v>61</v>
      </c>
    </row>
    <row r="114" spans="2:17" ht="170.25" customHeight="1" thickBot="1" x14ac:dyDescent="0.25">
      <c r="B114" s="201">
        <v>36</v>
      </c>
      <c r="C114" s="139"/>
      <c r="D114" s="148"/>
      <c r="E114" s="139" t="s">
        <v>390</v>
      </c>
      <c r="F114" s="238" t="s">
        <v>77</v>
      </c>
      <c r="G114" s="240">
        <v>758343</v>
      </c>
      <c r="H114" s="241" t="s">
        <v>493</v>
      </c>
      <c r="I114" s="234" t="s">
        <v>492</v>
      </c>
      <c r="J114" s="203"/>
      <c r="K114" s="139" t="s">
        <v>61</v>
      </c>
      <c r="L114" s="139" t="s">
        <v>61</v>
      </c>
      <c r="M114" s="139" t="s">
        <v>61</v>
      </c>
      <c r="N114" s="139" t="s">
        <v>61</v>
      </c>
      <c r="O114" s="139" t="s">
        <v>61</v>
      </c>
      <c r="P114" s="139" t="s">
        <v>61</v>
      </c>
      <c r="Q114" s="202" t="s">
        <v>61</v>
      </c>
    </row>
    <row r="115" spans="2:17" ht="191.25" customHeight="1" thickBot="1" x14ac:dyDescent="0.25">
      <c r="B115" s="201">
        <v>37</v>
      </c>
      <c r="C115" s="139"/>
      <c r="D115" s="148"/>
      <c r="E115" s="139" t="s">
        <v>391</v>
      </c>
      <c r="F115" s="238" t="s">
        <v>77</v>
      </c>
      <c r="G115" s="240">
        <v>45000</v>
      </c>
      <c r="H115" s="241" t="s">
        <v>494</v>
      </c>
      <c r="I115" s="241" t="s">
        <v>495</v>
      </c>
      <c r="J115" s="139" t="s">
        <v>61</v>
      </c>
      <c r="K115" s="139" t="s">
        <v>61</v>
      </c>
      <c r="L115" s="139" t="s">
        <v>61</v>
      </c>
      <c r="M115" s="139" t="s">
        <v>61</v>
      </c>
      <c r="N115" s="139" t="s">
        <v>61</v>
      </c>
      <c r="O115" s="139" t="s">
        <v>61</v>
      </c>
      <c r="P115" s="139" t="s">
        <v>61</v>
      </c>
      <c r="Q115" s="202" t="s">
        <v>61</v>
      </c>
    </row>
  </sheetData>
  <autoFilter ref="A4:Q115">
    <filterColumn colId="5">
      <filters>
        <filter val="Equipamiento"/>
        <filter val="Equipamiento Hospitalario"/>
        <filter val="Obra"/>
      </filters>
    </filterColumn>
    <filterColumn colId="9" showButton="0"/>
    <filterColumn colId="10" showButton="0"/>
    <filterColumn colId="11" showButton="0"/>
    <filterColumn colId="12" showButton="0"/>
  </autoFilter>
  <mergeCells count="125">
    <mergeCell ref="C22:C25"/>
    <mergeCell ref="D22:D25"/>
    <mergeCell ref="C26:C29"/>
    <mergeCell ref="D26:D29"/>
    <mergeCell ref="B3:G3"/>
    <mergeCell ref="B22:B25"/>
    <mergeCell ref="E22:E25"/>
    <mergeCell ref="E14:E17"/>
    <mergeCell ref="E18:E21"/>
    <mergeCell ref="E6:E9"/>
    <mergeCell ref="D10:D13"/>
    <mergeCell ref="D18:D21"/>
    <mergeCell ref="E26:E29"/>
    <mergeCell ref="B26:B29"/>
    <mergeCell ref="C18:C21"/>
    <mergeCell ref="B4:B5"/>
    <mergeCell ref="B6:B9"/>
    <mergeCell ref="B14:B17"/>
    <mergeCell ref="C14:C17"/>
    <mergeCell ref="E10:E13"/>
    <mergeCell ref="D14:D17"/>
    <mergeCell ref="D4:D5"/>
    <mergeCell ref="C4:C5"/>
    <mergeCell ref="D6:D9"/>
    <mergeCell ref="B10:B13"/>
    <mergeCell ref="C10:C13"/>
    <mergeCell ref="C6:C9"/>
    <mergeCell ref="B18:B21"/>
    <mergeCell ref="J4:N4"/>
    <mergeCell ref="I4:I5"/>
    <mergeCell ref="G4:G5"/>
    <mergeCell ref="E4:E5"/>
    <mergeCell ref="H4:H5"/>
    <mergeCell ref="F4:F5"/>
    <mergeCell ref="E86:E87"/>
    <mergeCell ref="E58:E62"/>
    <mergeCell ref="B63:B67"/>
    <mergeCell ref="E63:E67"/>
    <mergeCell ref="B86:B87"/>
    <mergeCell ref="B76:B80"/>
    <mergeCell ref="E76:E80"/>
    <mergeCell ref="B81:B85"/>
    <mergeCell ref="E81:E85"/>
    <mergeCell ref="B71:B75"/>
    <mergeCell ref="E39:E40"/>
    <mergeCell ref="B39:B40"/>
    <mergeCell ref="B58:B62"/>
    <mergeCell ref="B35:B38"/>
    <mergeCell ref="D47:D49"/>
    <mergeCell ref="C45:C46"/>
    <mergeCell ref="D45:D46"/>
    <mergeCell ref="C53:C57"/>
    <mergeCell ref="B91:B93"/>
    <mergeCell ref="E91:E93"/>
    <mergeCell ref="E94:E95"/>
    <mergeCell ref="B96:B97"/>
    <mergeCell ref="C96:C97"/>
    <mergeCell ref="D96:D97"/>
    <mergeCell ref="E96:E97"/>
    <mergeCell ref="B94:B95"/>
    <mergeCell ref="C88:C90"/>
    <mergeCell ref="D88:D90"/>
    <mergeCell ref="B88:B90"/>
    <mergeCell ref="I98:I99"/>
    <mergeCell ref="B100:B101"/>
    <mergeCell ref="C100:C101"/>
    <mergeCell ref="D100:D101"/>
    <mergeCell ref="E100:E101"/>
    <mergeCell ref="B98:B99"/>
    <mergeCell ref="C98:C99"/>
    <mergeCell ref="D98:D99"/>
    <mergeCell ref="E98:E99"/>
    <mergeCell ref="E30:E34"/>
    <mergeCell ref="B30:B34"/>
    <mergeCell ref="E53:E57"/>
    <mergeCell ref="B53:B57"/>
    <mergeCell ref="E68:E70"/>
    <mergeCell ref="B68:B70"/>
    <mergeCell ref="E35:E38"/>
    <mergeCell ref="C35:C38"/>
    <mergeCell ref="D35:D38"/>
    <mergeCell ref="E41:E43"/>
    <mergeCell ref="B41:B43"/>
    <mergeCell ref="E44:E46"/>
    <mergeCell ref="B44:B46"/>
    <mergeCell ref="E47:E49"/>
    <mergeCell ref="B47:B49"/>
    <mergeCell ref="B51:B52"/>
    <mergeCell ref="C51:C52"/>
    <mergeCell ref="D51:D52"/>
    <mergeCell ref="E51:E52"/>
    <mergeCell ref="C47:C49"/>
    <mergeCell ref="D53:D57"/>
    <mergeCell ref="C58:C62"/>
    <mergeCell ref="D58:D62"/>
    <mergeCell ref="E106:E107"/>
    <mergeCell ref="B106:B107"/>
    <mergeCell ref="B108:B109"/>
    <mergeCell ref="E108:E109"/>
    <mergeCell ref="B110:B111"/>
    <mergeCell ref="E110:E111"/>
    <mergeCell ref="B102:B103"/>
    <mergeCell ref="C102:C103"/>
    <mergeCell ref="D102:D103"/>
    <mergeCell ref="E102:E103"/>
    <mergeCell ref="B104:B105"/>
    <mergeCell ref="C104:C105"/>
    <mergeCell ref="D104:D105"/>
    <mergeCell ref="E104:E105"/>
    <mergeCell ref="E88:E90"/>
    <mergeCell ref="C91:C93"/>
    <mergeCell ref="D91:D93"/>
    <mergeCell ref="C94:C95"/>
    <mergeCell ref="D94:D95"/>
    <mergeCell ref="C63:C67"/>
    <mergeCell ref="D63:D67"/>
    <mergeCell ref="C68:C70"/>
    <mergeCell ref="D68:D70"/>
    <mergeCell ref="C71:C75"/>
    <mergeCell ref="D71:D75"/>
    <mergeCell ref="C76:C80"/>
    <mergeCell ref="D76:D80"/>
    <mergeCell ref="C81:C85"/>
    <mergeCell ref="D81:D85"/>
    <mergeCell ref="E71:E75"/>
  </mergeCells>
  <phoneticPr fontId="25" type="noConversion"/>
  <printOptions horizontalCentered="1"/>
  <pageMargins left="0.19685039370078741" right="0.19685039370078741" top="0.78740157480314965" bottom="0.39370078740157483" header="0.43307086614173229" footer="0"/>
  <pageSetup paperSize="9" scale="35" fitToHeight="4" orientation="landscape" r:id="rId1"/>
  <headerFooter alignWithMargins="0"/>
  <rowBreaks count="3" manualBreakCount="3">
    <brk id="22" max="16" man="1"/>
    <brk id="41" max="16" man="1"/>
    <brk id="52"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341"/>
      <c r="C2" s="341"/>
      <c r="D2" s="341"/>
      <c r="E2" s="341"/>
      <c r="F2" s="341"/>
      <c r="G2" s="341"/>
      <c r="H2" s="341"/>
      <c r="I2" s="341"/>
      <c r="J2" s="341"/>
      <c r="K2" s="341"/>
      <c r="L2" s="341"/>
    </row>
    <row r="3" spans="2:12" ht="21" customHeight="1" x14ac:dyDescent="0.2">
      <c r="B3" s="342" t="s">
        <v>282</v>
      </c>
      <c r="C3" s="342"/>
      <c r="D3" s="342"/>
      <c r="E3" s="342"/>
      <c r="F3" s="342"/>
      <c r="G3" s="342"/>
      <c r="H3" s="342"/>
      <c r="I3" s="342"/>
      <c r="J3" s="342"/>
      <c r="K3" s="342"/>
      <c r="L3" s="342"/>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43" t="s">
        <v>123</v>
      </c>
      <c r="C6" s="323">
        <v>1</v>
      </c>
      <c r="D6" s="326" t="s">
        <v>61</v>
      </c>
      <c r="E6" s="326" t="s">
        <v>61</v>
      </c>
      <c r="F6" s="329" t="s">
        <v>0</v>
      </c>
      <c r="G6" s="67" t="s">
        <v>72</v>
      </c>
      <c r="H6" s="68">
        <v>20062731.359999999</v>
      </c>
      <c r="I6" s="68">
        <v>20062731.359999999</v>
      </c>
      <c r="J6" s="69">
        <f>+H6-I6</f>
        <v>0</v>
      </c>
      <c r="K6" s="70" t="s">
        <v>52</v>
      </c>
      <c r="L6" s="71" t="s">
        <v>62</v>
      </c>
    </row>
    <row r="7" spans="2:12" ht="73.5" customHeight="1" thickBot="1" x14ac:dyDescent="0.25">
      <c r="B7" s="343"/>
      <c r="C7" s="325"/>
      <c r="D7" s="328"/>
      <c r="E7" s="328"/>
      <c r="F7" s="331"/>
      <c r="G7" s="73" t="s">
        <v>77</v>
      </c>
      <c r="H7" s="74">
        <v>37622611</v>
      </c>
      <c r="I7" s="74">
        <v>37622611</v>
      </c>
      <c r="J7" s="75">
        <f t="shared" ref="J7:J69" si="0">+H7-I7</f>
        <v>0</v>
      </c>
      <c r="K7" s="72" t="s">
        <v>96</v>
      </c>
      <c r="L7" s="76" t="s">
        <v>103</v>
      </c>
    </row>
    <row r="8" spans="2:12" ht="63" customHeight="1" thickBot="1" x14ac:dyDescent="0.25">
      <c r="B8" s="343"/>
      <c r="C8" s="77">
        <v>2</v>
      </c>
      <c r="D8" s="78" t="s">
        <v>61</v>
      </c>
      <c r="E8" s="78" t="s">
        <v>61</v>
      </c>
      <c r="F8" s="79" t="s">
        <v>1</v>
      </c>
      <c r="G8" s="79" t="s">
        <v>95</v>
      </c>
      <c r="H8" s="80">
        <v>986076</v>
      </c>
      <c r="I8" s="80">
        <v>500000</v>
      </c>
      <c r="J8" s="81">
        <f>+H8-I8</f>
        <v>486076</v>
      </c>
      <c r="K8" s="82" t="s">
        <v>97</v>
      </c>
      <c r="L8" s="83" t="s">
        <v>104</v>
      </c>
    </row>
    <row r="9" spans="2:12" ht="57.75" customHeight="1" x14ac:dyDescent="0.2">
      <c r="B9" s="343"/>
      <c r="C9" s="323">
        <v>3</v>
      </c>
      <c r="D9" s="326">
        <v>180989</v>
      </c>
      <c r="E9" s="326" t="s">
        <v>40</v>
      </c>
      <c r="F9" s="329" t="s">
        <v>7</v>
      </c>
      <c r="G9" s="67" t="s">
        <v>95</v>
      </c>
      <c r="H9" s="68">
        <v>55937.77</v>
      </c>
      <c r="I9" s="68">
        <v>55937.77</v>
      </c>
      <c r="J9" s="69">
        <f t="shared" si="0"/>
        <v>0</v>
      </c>
      <c r="K9" s="70" t="s">
        <v>97</v>
      </c>
      <c r="L9" s="71" t="s">
        <v>86</v>
      </c>
    </row>
    <row r="10" spans="2:12" ht="31.15" customHeight="1" x14ac:dyDescent="0.2">
      <c r="B10" s="343"/>
      <c r="C10" s="324"/>
      <c r="D10" s="327"/>
      <c r="E10" s="327"/>
      <c r="F10" s="330"/>
      <c r="G10" s="86" t="s">
        <v>72</v>
      </c>
      <c r="H10" s="87">
        <v>139983.38</v>
      </c>
      <c r="I10" s="87">
        <v>70834.960000000006</v>
      </c>
      <c r="J10" s="88">
        <f t="shared" si="0"/>
        <v>69148.42</v>
      </c>
      <c r="K10" s="89" t="s">
        <v>80</v>
      </c>
      <c r="L10" s="336" t="s">
        <v>105</v>
      </c>
    </row>
    <row r="11" spans="2:12" ht="31.9" customHeight="1" thickBot="1" x14ac:dyDescent="0.25">
      <c r="B11" s="343"/>
      <c r="C11" s="325"/>
      <c r="D11" s="328"/>
      <c r="E11" s="328"/>
      <c r="F11" s="331"/>
      <c r="G11" s="73" t="s">
        <v>77</v>
      </c>
      <c r="H11" s="74">
        <v>742641.03</v>
      </c>
      <c r="I11" s="74">
        <v>0</v>
      </c>
      <c r="J11" s="88">
        <f t="shared" si="0"/>
        <v>742641.03</v>
      </c>
      <c r="K11" s="72" t="s">
        <v>80</v>
      </c>
      <c r="L11" s="335"/>
    </row>
    <row r="12" spans="2:12" ht="37.9" customHeight="1" x14ac:dyDescent="0.2">
      <c r="B12" s="343"/>
      <c r="C12" s="323">
        <v>4</v>
      </c>
      <c r="D12" s="326">
        <v>181085</v>
      </c>
      <c r="E12" s="326" t="s">
        <v>40</v>
      </c>
      <c r="F12" s="329" t="s">
        <v>28</v>
      </c>
      <c r="G12" s="67" t="s">
        <v>95</v>
      </c>
      <c r="H12" s="68">
        <v>31400</v>
      </c>
      <c r="I12" s="68">
        <v>0</v>
      </c>
      <c r="J12" s="69">
        <f t="shared" si="0"/>
        <v>31400</v>
      </c>
      <c r="K12" s="70" t="s">
        <v>98</v>
      </c>
      <c r="L12" s="334" t="s">
        <v>106</v>
      </c>
    </row>
    <row r="13" spans="2:12" ht="62.25" customHeight="1" thickBot="1" x14ac:dyDescent="0.25">
      <c r="B13" s="343"/>
      <c r="C13" s="325">
        <v>3</v>
      </c>
      <c r="D13" s="328">
        <v>180989</v>
      </c>
      <c r="E13" s="328" t="s">
        <v>40</v>
      </c>
      <c r="F13" s="331"/>
      <c r="G13" s="73" t="s">
        <v>77</v>
      </c>
      <c r="H13" s="74">
        <v>5526271.46</v>
      </c>
      <c r="I13" s="74">
        <v>2210508.5840000003</v>
      </c>
      <c r="J13" s="75">
        <f t="shared" si="0"/>
        <v>3315762.8759999997</v>
      </c>
      <c r="K13" s="90" t="s">
        <v>97</v>
      </c>
      <c r="L13" s="335"/>
    </row>
    <row r="14" spans="2:12" ht="48" customHeight="1" x14ac:dyDescent="0.2">
      <c r="B14" s="343"/>
      <c r="C14" s="323">
        <v>5</v>
      </c>
      <c r="D14" s="326">
        <v>1809209</v>
      </c>
      <c r="E14" s="326" t="s">
        <v>40</v>
      </c>
      <c r="F14" s="329" t="s">
        <v>29</v>
      </c>
      <c r="G14" s="67" t="s">
        <v>95</v>
      </c>
      <c r="H14" s="68">
        <v>31400</v>
      </c>
      <c r="I14" s="68">
        <v>0</v>
      </c>
      <c r="J14" s="69">
        <f t="shared" si="0"/>
        <v>31400</v>
      </c>
      <c r="K14" s="70" t="s">
        <v>98</v>
      </c>
      <c r="L14" s="334" t="s">
        <v>106</v>
      </c>
    </row>
    <row r="15" spans="2:12" ht="63.75" customHeight="1" thickBot="1" x14ac:dyDescent="0.25">
      <c r="B15" s="343"/>
      <c r="C15" s="325">
        <v>4</v>
      </c>
      <c r="D15" s="328">
        <v>1809209</v>
      </c>
      <c r="E15" s="328" t="s">
        <v>40</v>
      </c>
      <c r="F15" s="331"/>
      <c r="G15" s="73" t="s">
        <v>77</v>
      </c>
      <c r="H15" s="74">
        <v>1204125.5</v>
      </c>
      <c r="I15" s="74">
        <v>481650.2</v>
      </c>
      <c r="J15" s="75">
        <f t="shared" si="0"/>
        <v>722475.3</v>
      </c>
      <c r="K15" s="90" t="s">
        <v>97</v>
      </c>
      <c r="L15" s="335"/>
    </row>
    <row r="16" spans="2:12" ht="41.25" customHeight="1" x14ac:dyDescent="0.2">
      <c r="B16" s="343"/>
      <c r="C16" s="323">
        <v>6</v>
      </c>
      <c r="D16" s="326">
        <v>181094</v>
      </c>
      <c r="E16" s="326" t="s">
        <v>40</v>
      </c>
      <c r="F16" s="329" t="s">
        <v>30</v>
      </c>
      <c r="G16" s="67" t="s">
        <v>95</v>
      </c>
      <c r="H16" s="68">
        <v>31700</v>
      </c>
      <c r="I16" s="68">
        <v>0</v>
      </c>
      <c r="J16" s="69">
        <f t="shared" si="0"/>
        <v>31700</v>
      </c>
      <c r="K16" s="70" t="s">
        <v>98</v>
      </c>
      <c r="L16" s="334" t="s">
        <v>106</v>
      </c>
    </row>
    <row r="17" spans="2:14" ht="60.75" customHeight="1" thickBot="1" x14ac:dyDescent="0.25">
      <c r="B17" s="343"/>
      <c r="C17" s="325">
        <v>5</v>
      </c>
      <c r="D17" s="328">
        <v>181094</v>
      </c>
      <c r="E17" s="328" t="s">
        <v>40</v>
      </c>
      <c r="F17" s="331" t="s">
        <v>4</v>
      </c>
      <c r="G17" s="73" t="s">
        <v>77</v>
      </c>
      <c r="H17" s="74">
        <v>1342750</v>
      </c>
      <c r="I17" s="74">
        <v>537100</v>
      </c>
      <c r="J17" s="75">
        <f t="shared" si="0"/>
        <v>805650</v>
      </c>
      <c r="K17" s="90" t="s">
        <v>97</v>
      </c>
      <c r="L17" s="335"/>
    </row>
    <row r="18" spans="2:14" ht="63.6" customHeight="1" thickBot="1" x14ac:dyDescent="0.25">
      <c r="B18" s="343"/>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43"/>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43"/>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43"/>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43"/>
      <c r="C22" s="323">
        <v>11</v>
      </c>
      <c r="D22" s="326">
        <v>269832</v>
      </c>
      <c r="E22" s="326" t="s">
        <v>49</v>
      </c>
      <c r="F22" s="329" t="s">
        <v>11</v>
      </c>
      <c r="G22" s="67" t="s">
        <v>72</v>
      </c>
      <c r="H22" s="68">
        <v>1330082.0900000001</v>
      </c>
      <c r="I22" s="332">
        <v>1510047.5</v>
      </c>
      <c r="J22" s="339">
        <f>+H22+H23-I22</f>
        <v>2161436.9400000004</v>
      </c>
      <c r="K22" s="337" t="s">
        <v>100</v>
      </c>
      <c r="L22" s="345" t="s">
        <v>278</v>
      </c>
      <c r="N22">
        <f>+H22*0.4</f>
        <v>532032.83600000001</v>
      </c>
    </row>
    <row r="23" spans="2:14" ht="45.6" customHeight="1" thickBot="1" x14ac:dyDescent="0.25">
      <c r="B23" s="343"/>
      <c r="C23" s="325"/>
      <c r="D23" s="328"/>
      <c r="E23" s="328"/>
      <c r="F23" s="331"/>
      <c r="G23" s="73" t="s">
        <v>77</v>
      </c>
      <c r="H23" s="74">
        <v>2341402.35</v>
      </c>
      <c r="I23" s="333"/>
      <c r="J23" s="340"/>
      <c r="K23" s="338"/>
      <c r="L23" s="346"/>
      <c r="N23" s="27">
        <f>+I22-N22</f>
        <v>978014.66399999999</v>
      </c>
    </row>
    <row r="24" spans="2:14" ht="30.6" customHeight="1" x14ac:dyDescent="0.2">
      <c r="B24" s="343"/>
      <c r="C24" s="323">
        <v>12</v>
      </c>
      <c r="D24" s="326">
        <v>274698</v>
      </c>
      <c r="E24" s="326" t="s">
        <v>83</v>
      </c>
      <c r="F24" s="329" t="s">
        <v>51</v>
      </c>
      <c r="G24" s="67" t="s">
        <v>95</v>
      </c>
      <c r="H24" s="68">
        <v>30962</v>
      </c>
      <c r="I24" s="68">
        <v>0</v>
      </c>
      <c r="J24" s="69">
        <f t="shared" si="0"/>
        <v>30962</v>
      </c>
      <c r="K24" s="70" t="s">
        <v>88</v>
      </c>
      <c r="L24" s="334" t="s">
        <v>275</v>
      </c>
    </row>
    <row r="25" spans="2:14" ht="42.6" customHeight="1" x14ac:dyDescent="0.2">
      <c r="B25" s="343"/>
      <c r="C25" s="324"/>
      <c r="D25" s="327"/>
      <c r="E25" s="327"/>
      <c r="F25" s="330"/>
      <c r="G25" s="86" t="s">
        <v>72</v>
      </c>
      <c r="H25" s="87">
        <v>911156.6</v>
      </c>
      <c r="I25" s="87">
        <v>1680000</v>
      </c>
      <c r="J25" s="91">
        <f t="shared" si="0"/>
        <v>-768843.4</v>
      </c>
      <c r="K25" s="89" t="s">
        <v>101</v>
      </c>
      <c r="L25" s="336"/>
    </row>
    <row r="26" spans="2:14" ht="36.6" customHeight="1" thickBot="1" x14ac:dyDescent="0.25">
      <c r="B26" s="343"/>
      <c r="C26" s="325"/>
      <c r="D26" s="328"/>
      <c r="E26" s="328"/>
      <c r="F26" s="331"/>
      <c r="G26" s="73" t="s">
        <v>77</v>
      </c>
      <c r="H26" s="74">
        <v>8375698</v>
      </c>
      <c r="I26" s="74">
        <v>5220000</v>
      </c>
      <c r="J26" s="75">
        <f t="shared" si="0"/>
        <v>3155698</v>
      </c>
      <c r="K26" s="72" t="s">
        <v>26</v>
      </c>
      <c r="L26" s="335"/>
    </row>
    <row r="27" spans="2:14" ht="71.25" customHeight="1" thickBot="1" x14ac:dyDescent="0.25">
      <c r="B27" s="343"/>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43"/>
      <c r="C28" s="323">
        <v>14</v>
      </c>
      <c r="D28" s="326">
        <v>273254</v>
      </c>
      <c r="E28" s="326" t="s">
        <v>82</v>
      </c>
      <c r="F28" s="329" t="s">
        <v>56</v>
      </c>
      <c r="G28" s="67" t="s">
        <v>95</v>
      </c>
      <c r="H28" s="68">
        <v>84530</v>
      </c>
      <c r="I28" s="68">
        <v>84530</v>
      </c>
      <c r="J28" s="69">
        <f t="shared" si="0"/>
        <v>0</v>
      </c>
      <c r="K28" s="70" t="s">
        <v>101</v>
      </c>
      <c r="L28" s="71" t="s">
        <v>91</v>
      </c>
    </row>
    <row r="29" spans="2:14" ht="30" customHeight="1" x14ac:dyDescent="0.2">
      <c r="B29" s="343"/>
      <c r="C29" s="324"/>
      <c r="D29" s="327"/>
      <c r="E29" s="327"/>
      <c r="F29" s="330"/>
      <c r="G29" s="86" t="s">
        <v>72</v>
      </c>
      <c r="H29" s="87">
        <v>138122</v>
      </c>
      <c r="I29" s="87">
        <v>0</v>
      </c>
      <c r="J29" s="88">
        <f t="shared" si="0"/>
        <v>138122</v>
      </c>
      <c r="K29" s="89" t="s">
        <v>80</v>
      </c>
      <c r="L29" s="336" t="s">
        <v>271</v>
      </c>
    </row>
    <row r="30" spans="2:14" ht="27" customHeight="1" thickBot="1" x14ac:dyDescent="0.25">
      <c r="B30" s="343"/>
      <c r="C30" s="325"/>
      <c r="D30" s="328"/>
      <c r="E30" s="328"/>
      <c r="F30" s="331"/>
      <c r="G30" s="73" t="s">
        <v>77</v>
      </c>
      <c r="H30" s="74">
        <v>887354</v>
      </c>
      <c r="I30" s="74">
        <v>0</v>
      </c>
      <c r="J30" s="75">
        <f t="shared" si="0"/>
        <v>887354</v>
      </c>
      <c r="K30" s="72" t="s">
        <v>80</v>
      </c>
      <c r="L30" s="335"/>
    </row>
    <row r="31" spans="2:14" ht="51" customHeight="1" thickBot="1" x14ac:dyDescent="0.25">
      <c r="B31" s="343"/>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43"/>
      <c r="C32" s="323">
        <v>16</v>
      </c>
      <c r="D32" s="326">
        <v>292317</v>
      </c>
      <c r="E32" s="326" t="s">
        <v>85</v>
      </c>
      <c r="F32" s="329" t="s">
        <v>60</v>
      </c>
      <c r="G32" s="67" t="s">
        <v>95</v>
      </c>
      <c r="H32" s="68">
        <v>229564</v>
      </c>
      <c r="I32" s="332">
        <v>22000000</v>
      </c>
      <c r="J32" s="350">
        <f>+H32+H33+H34-I32</f>
        <v>-4000000</v>
      </c>
      <c r="K32" s="354" t="s">
        <v>26</v>
      </c>
      <c r="L32" s="334" t="s">
        <v>276</v>
      </c>
    </row>
    <row r="33" spans="2:12" ht="30.6" customHeight="1" x14ac:dyDescent="0.2">
      <c r="B33" s="343"/>
      <c r="C33" s="324"/>
      <c r="D33" s="327"/>
      <c r="E33" s="327"/>
      <c r="F33" s="330"/>
      <c r="G33" s="86" t="s">
        <v>72</v>
      </c>
      <c r="H33" s="87">
        <v>7059782</v>
      </c>
      <c r="I33" s="344"/>
      <c r="J33" s="351"/>
      <c r="K33" s="355"/>
      <c r="L33" s="336"/>
    </row>
    <row r="34" spans="2:12" ht="25.15" customHeight="1" thickBot="1" x14ac:dyDescent="0.25">
      <c r="B34" s="343"/>
      <c r="C34" s="325"/>
      <c r="D34" s="328"/>
      <c r="E34" s="328"/>
      <c r="F34" s="331"/>
      <c r="G34" s="73" t="s">
        <v>77</v>
      </c>
      <c r="H34" s="74">
        <v>10710654</v>
      </c>
      <c r="I34" s="333"/>
      <c r="J34" s="352"/>
      <c r="K34" s="356"/>
      <c r="L34" s="335"/>
    </row>
    <row r="35" spans="2:12" ht="66" customHeight="1" thickBot="1" x14ac:dyDescent="0.25">
      <c r="B35" s="343"/>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43"/>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47" t="s">
        <v>124</v>
      </c>
      <c r="C37" s="323">
        <v>1</v>
      </c>
      <c r="D37" s="326"/>
      <c r="E37" s="326"/>
      <c r="F37" s="329" t="s">
        <v>3</v>
      </c>
      <c r="G37" s="67" t="s">
        <v>95</v>
      </c>
      <c r="H37" s="93">
        <v>16923.28</v>
      </c>
      <c r="I37" s="93">
        <v>0</v>
      </c>
      <c r="J37" s="69">
        <f t="shared" si="0"/>
        <v>16923.28</v>
      </c>
      <c r="K37" s="70" t="s">
        <v>79</v>
      </c>
      <c r="L37" s="334" t="s">
        <v>110</v>
      </c>
    </row>
    <row r="38" spans="2:12" ht="31.15" customHeight="1" thickBot="1" x14ac:dyDescent="0.25">
      <c r="B38" s="347"/>
      <c r="C38" s="325"/>
      <c r="D38" s="328"/>
      <c r="E38" s="328"/>
      <c r="F38" s="331"/>
      <c r="G38" s="73" t="s">
        <v>72</v>
      </c>
      <c r="H38" s="94">
        <v>293806.98</v>
      </c>
      <c r="I38" s="94">
        <v>493595.73</v>
      </c>
      <c r="J38" s="95">
        <f t="shared" si="0"/>
        <v>-199788.75</v>
      </c>
      <c r="K38" s="90" t="s">
        <v>52</v>
      </c>
      <c r="L38" s="335"/>
    </row>
    <row r="39" spans="2:12" ht="36.6" customHeight="1" x14ac:dyDescent="0.2">
      <c r="B39" s="347"/>
      <c r="C39" s="323">
        <v>2</v>
      </c>
      <c r="D39" s="326">
        <v>274896</v>
      </c>
      <c r="E39" s="326" t="s">
        <v>44</v>
      </c>
      <c r="F39" s="329" t="s">
        <v>13</v>
      </c>
      <c r="G39" s="67" t="s">
        <v>95</v>
      </c>
      <c r="H39" s="68">
        <v>33404.28</v>
      </c>
      <c r="I39" s="68">
        <v>60000</v>
      </c>
      <c r="J39" s="96">
        <f t="shared" si="0"/>
        <v>-26595.72</v>
      </c>
      <c r="K39" s="70" t="s">
        <v>52</v>
      </c>
      <c r="L39" s="71" t="s">
        <v>268</v>
      </c>
    </row>
    <row r="40" spans="2:12" ht="33" customHeight="1" x14ac:dyDescent="0.2">
      <c r="B40" s="347"/>
      <c r="C40" s="324"/>
      <c r="D40" s="327"/>
      <c r="E40" s="327"/>
      <c r="F40" s="330"/>
      <c r="G40" s="86" t="s">
        <v>72</v>
      </c>
      <c r="H40" s="87">
        <v>162899.29</v>
      </c>
      <c r="I40" s="87">
        <v>85735.06</v>
      </c>
      <c r="J40" s="88">
        <f t="shared" si="0"/>
        <v>77164.23000000001</v>
      </c>
      <c r="K40" s="89" t="s">
        <v>80</v>
      </c>
      <c r="L40" s="336" t="s">
        <v>105</v>
      </c>
    </row>
    <row r="41" spans="2:12" ht="30" customHeight="1" thickBot="1" x14ac:dyDescent="0.25">
      <c r="B41" s="347"/>
      <c r="C41" s="325"/>
      <c r="D41" s="328"/>
      <c r="E41" s="328"/>
      <c r="F41" s="331"/>
      <c r="G41" s="73" t="s">
        <v>77</v>
      </c>
      <c r="H41" s="74">
        <v>45122.55</v>
      </c>
      <c r="I41" s="74">
        <v>30081.7</v>
      </c>
      <c r="J41" s="75">
        <f t="shared" si="0"/>
        <v>15040.850000000002</v>
      </c>
      <c r="K41" s="72" t="s">
        <v>80</v>
      </c>
      <c r="L41" s="335"/>
    </row>
    <row r="42" spans="2:12" ht="46.15" customHeight="1" thickBot="1" x14ac:dyDescent="0.25">
      <c r="B42" s="347"/>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47"/>
      <c r="C43" s="323">
        <v>4</v>
      </c>
      <c r="D43" s="326">
        <v>180675</v>
      </c>
      <c r="E43" s="326" t="s">
        <v>35</v>
      </c>
      <c r="F43" s="329" t="s">
        <v>14</v>
      </c>
      <c r="G43" s="67" t="s">
        <v>95</v>
      </c>
      <c r="H43" s="68">
        <v>0</v>
      </c>
      <c r="I43" s="68">
        <v>80000</v>
      </c>
      <c r="J43" s="96">
        <f t="shared" si="0"/>
        <v>-80000</v>
      </c>
      <c r="K43" s="70" t="s">
        <v>101</v>
      </c>
      <c r="L43" s="71" t="s">
        <v>111</v>
      </c>
    </row>
    <row r="44" spans="2:12" ht="30.6" customHeight="1" x14ac:dyDescent="0.2">
      <c r="B44" s="347"/>
      <c r="C44" s="324"/>
      <c r="D44" s="327"/>
      <c r="E44" s="327"/>
      <c r="F44" s="330"/>
      <c r="G44" s="86" t="s">
        <v>72</v>
      </c>
      <c r="H44" s="87">
        <v>752839</v>
      </c>
      <c r="I44" s="87">
        <v>150567.79999999999</v>
      </c>
      <c r="J44" s="88">
        <f t="shared" si="0"/>
        <v>602271.19999999995</v>
      </c>
      <c r="K44" s="89" t="s">
        <v>80</v>
      </c>
      <c r="L44" s="336" t="s">
        <v>105</v>
      </c>
    </row>
    <row r="45" spans="2:12" ht="27" customHeight="1" thickBot="1" x14ac:dyDescent="0.25">
      <c r="B45" s="347"/>
      <c r="C45" s="325"/>
      <c r="D45" s="328"/>
      <c r="E45" s="328"/>
      <c r="F45" s="331"/>
      <c r="G45" s="73" t="s">
        <v>77</v>
      </c>
      <c r="H45" s="74">
        <v>259931</v>
      </c>
      <c r="I45" s="74">
        <v>51986.2</v>
      </c>
      <c r="J45" s="75">
        <f t="shared" si="0"/>
        <v>207944.8</v>
      </c>
      <c r="K45" s="72" t="s">
        <v>80</v>
      </c>
      <c r="L45" s="335"/>
    </row>
    <row r="46" spans="2:12" ht="40.5" customHeight="1" x14ac:dyDescent="0.2">
      <c r="B46" s="347"/>
      <c r="C46" s="323">
        <v>5</v>
      </c>
      <c r="D46" s="326">
        <v>180636</v>
      </c>
      <c r="E46" s="326" t="s">
        <v>68</v>
      </c>
      <c r="F46" s="329" t="s">
        <v>59</v>
      </c>
      <c r="G46" s="67" t="s">
        <v>95</v>
      </c>
      <c r="H46" s="68">
        <v>0</v>
      </c>
      <c r="I46" s="68">
        <v>20000</v>
      </c>
      <c r="J46" s="96">
        <f t="shared" si="0"/>
        <v>-20000</v>
      </c>
      <c r="K46" s="70" t="s">
        <v>26</v>
      </c>
      <c r="L46" s="71" t="s">
        <v>112</v>
      </c>
    </row>
    <row r="47" spans="2:12" ht="29.45" customHeight="1" x14ac:dyDescent="0.2">
      <c r="B47" s="347"/>
      <c r="C47" s="324"/>
      <c r="D47" s="327"/>
      <c r="E47" s="327"/>
      <c r="F47" s="330"/>
      <c r="G47" s="86" t="s">
        <v>72</v>
      </c>
      <c r="H47" s="87">
        <v>565261.09</v>
      </c>
      <c r="I47" s="87">
        <v>113052.21799999999</v>
      </c>
      <c r="J47" s="88">
        <f t="shared" si="0"/>
        <v>452208.87199999997</v>
      </c>
      <c r="K47" s="89" t="s">
        <v>80</v>
      </c>
      <c r="L47" s="336" t="s">
        <v>105</v>
      </c>
    </row>
    <row r="48" spans="2:12" ht="33" customHeight="1" thickBot="1" x14ac:dyDescent="0.25">
      <c r="B48" s="347"/>
      <c r="C48" s="325"/>
      <c r="D48" s="328"/>
      <c r="E48" s="328"/>
      <c r="F48" s="331"/>
      <c r="G48" s="73" t="s">
        <v>77</v>
      </c>
      <c r="H48" s="74">
        <v>408170</v>
      </c>
      <c r="I48" s="74">
        <v>81634</v>
      </c>
      <c r="J48" s="75">
        <f t="shared" si="0"/>
        <v>326536</v>
      </c>
      <c r="K48" s="72" t="s">
        <v>80</v>
      </c>
      <c r="L48" s="335"/>
    </row>
    <row r="49" spans="2:12" ht="25.9" customHeight="1" x14ac:dyDescent="0.2">
      <c r="B49" s="347"/>
      <c r="C49" s="323">
        <v>6</v>
      </c>
      <c r="D49" s="326">
        <v>182387</v>
      </c>
      <c r="E49" s="326" t="s">
        <v>34</v>
      </c>
      <c r="F49" s="329" t="s">
        <v>24</v>
      </c>
      <c r="G49" s="67" t="s">
        <v>72</v>
      </c>
      <c r="H49" s="93">
        <v>609383.4</v>
      </c>
      <c r="I49" s="93">
        <v>304691.7</v>
      </c>
      <c r="J49" s="69">
        <f t="shared" si="0"/>
        <v>304691.7</v>
      </c>
      <c r="K49" s="70" t="s">
        <v>26</v>
      </c>
      <c r="L49" s="334" t="s">
        <v>269</v>
      </c>
    </row>
    <row r="50" spans="2:12" ht="24.6" customHeight="1" thickBot="1" x14ac:dyDescent="0.25">
      <c r="B50" s="347"/>
      <c r="C50" s="325"/>
      <c r="D50" s="328"/>
      <c r="E50" s="328"/>
      <c r="F50" s="331"/>
      <c r="G50" s="73" t="s">
        <v>77</v>
      </c>
      <c r="H50" s="94">
        <v>355505</v>
      </c>
      <c r="I50" s="74">
        <v>177152.5</v>
      </c>
      <c r="J50" s="75">
        <f t="shared" si="0"/>
        <v>178352.5</v>
      </c>
      <c r="K50" s="90" t="s">
        <v>26</v>
      </c>
      <c r="L50" s="335"/>
    </row>
    <row r="51" spans="2:12" ht="58.9" customHeight="1" x14ac:dyDescent="0.2">
      <c r="B51" s="347"/>
      <c r="C51" s="323">
        <v>7</v>
      </c>
      <c r="D51" s="326">
        <v>206674</v>
      </c>
      <c r="E51" s="326" t="s">
        <v>36</v>
      </c>
      <c r="F51" s="329" t="s">
        <v>33</v>
      </c>
      <c r="G51" s="67" t="s">
        <v>95</v>
      </c>
      <c r="H51" s="68">
        <v>0</v>
      </c>
      <c r="I51" s="68">
        <v>0</v>
      </c>
      <c r="J51" s="69">
        <f t="shared" si="0"/>
        <v>0</v>
      </c>
      <c r="K51" s="70" t="s">
        <v>52</v>
      </c>
      <c r="L51" s="71" t="s">
        <v>270</v>
      </c>
    </row>
    <row r="52" spans="2:12" ht="26.45" customHeight="1" x14ac:dyDescent="0.2">
      <c r="B52" s="347"/>
      <c r="C52" s="324"/>
      <c r="D52" s="327"/>
      <c r="E52" s="327"/>
      <c r="F52" s="330"/>
      <c r="G52" s="86" t="s">
        <v>72</v>
      </c>
      <c r="H52" s="87">
        <v>871085.88</v>
      </c>
      <c r="I52" s="87">
        <v>0</v>
      </c>
      <c r="J52" s="88">
        <f t="shared" si="0"/>
        <v>871085.88</v>
      </c>
      <c r="K52" s="89" t="s">
        <v>80</v>
      </c>
      <c r="L52" s="336" t="s">
        <v>271</v>
      </c>
    </row>
    <row r="53" spans="2:12" ht="27" customHeight="1" thickBot="1" x14ac:dyDescent="0.25">
      <c r="B53" s="347"/>
      <c r="C53" s="325"/>
      <c r="D53" s="328"/>
      <c r="E53" s="328"/>
      <c r="F53" s="331"/>
      <c r="G53" s="73" t="s">
        <v>77</v>
      </c>
      <c r="H53" s="74">
        <v>233817.3</v>
      </c>
      <c r="I53" s="74">
        <v>0</v>
      </c>
      <c r="J53" s="75">
        <f t="shared" si="0"/>
        <v>233817.3</v>
      </c>
      <c r="K53" s="72" t="s">
        <v>80</v>
      </c>
      <c r="L53" s="335"/>
    </row>
    <row r="54" spans="2:12" ht="35.450000000000003" customHeight="1" x14ac:dyDescent="0.2">
      <c r="B54" s="347"/>
      <c r="C54" s="323">
        <v>8</v>
      </c>
      <c r="D54" s="326">
        <v>214353</v>
      </c>
      <c r="E54" s="326" t="s">
        <v>39</v>
      </c>
      <c r="F54" s="329" t="s">
        <v>16</v>
      </c>
      <c r="G54" s="67" t="s">
        <v>95</v>
      </c>
      <c r="H54" s="68">
        <v>14712.3</v>
      </c>
      <c r="I54" s="68">
        <v>70000</v>
      </c>
      <c r="J54" s="96">
        <f t="shared" si="0"/>
        <v>-55287.7</v>
      </c>
      <c r="K54" s="70" t="s">
        <v>52</v>
      </c>
      <c r="L54" s="71" t="s">
        <v>87</v>
      </c>
    </row>
    <row r="55" spans="2:12" ht="31.15" customHeight="1" x14ac:dyDescent="0.2">
      <c r="B55" s="347"/>
      <c r="C55" s="324"/>
      <c r="D55" s="327"/>
      <c r="E55" s="327"/>
      <c r="F55" s="330"/>
      <c r="G55" s="86" t="s">
        <v>72</v>
      </c>
      <c r="H55" s="87">
        <v>450124</v>
      </c>
      <c r="I55" s="87">
        <v>0</v>
      </c>
      <c r="J55" s="88">
        <f t="shared" si="0"/>
        <v>450124</v>
      </c>
      <c r="K55" s="89" t="s">
        <v>80</v>
      </c>
      <c r="L55" s="336" t="s">
        <v>271</v>
      </c>
    </row>
    <row r="56" spans="2:12" ht="33.6" customHeight="1" thickBot="1" x14ac:dyDescent="0.25">
      <c r="B56" s="347"/>
      <c r="C56" s="325"/>
      <c r="D56" s="328"/>
      <c r="E56" s="328"/>
      <c r="F56" s="331"/>
      <c r="G56" s="73" t="s">
        <v>77</v>
      </c>
      <c r="H56" s="74">
        <v>176863.5</v>
      </c>
      <c r="I56" s="74">
        <v>0</v>
      </c>
      <c r="J56" s="88">
        <f t="shared" si="0"/>
        <v>176863.5</v>
      </c>
      <c r="K56" s="72" t="s">
        <v>80</v>
      </c>
      <c r="L56" s="335"/>
    </row>
    <row r="57" spans="2:12" ht="53.25" customHeight="1" x14ac:dyDescent="0.2">
      <c r="B57" s="347"/>
      <c r="C57" s="323">
        <v>9</v>
      </c>
      <c r="D57" s="326">
        <v>214671</v>
      </c>
      <c r="E57" s="326" t="s">
        <v>38</v>
      </c>
      <c r="F57" s="329" t="s">
        <v>15</v>
      </c>
      <c r="G57" s="67" t="s">
        <v>95</v>
      </c>
      <c r="H57" s="68">
        <v>0</v>
      </c>
      <c r="I57" s="68">
        <v>0</v>
      </c>
      <c r="J57" s="69">
        <f t="shared" si="0"/>
        <v>0</v>
      </c>
      <c r="K57" s="70" t="s">
        <v>52</v>
      </c>
      <c r="L57" s="71" t="s">
        <v>272</v>
      </c>
    </row>
    <row r="58" spans="2:12" ht="30.6" customHeight="1" x14ac:dyDescent="0.2">
      <c r="B58" s="347"/>
      <c r="C58" s="324"/>
      <c r="D58" s="327"/>
      <c r="E58" s="327"/>
      <c r="F58" s="330"/>
      <c r="G58" s="86" t="s">
        <v>72</v>
      </c>
      <c r="H58" s="87">
        <v>981340.33</v>
      </c>
      <c r="I58" s="87">
        <v>196268.06599999999</v>
      </c>
      <c r="J58" s="88">
        <f t="shared" si="0"/>
        <v>785072.26399999997</v>
      </c>
      <c r="K58" s="89" t="s">
        <v>80</v>
      </c>
      <c r="L58" s="336" t="s">
        <v>105</v>
      </c>
    </row>
    <row r="59" spans="2:12" ht="31.9" customHeight="1" thickBot="1" x14ac:dyDescent="0.25">
      <c r="B59" s="347"/>
      <c r="C59" s="325"/>
      <c r="D59" s="328"/>
      <c r="E59" s="328"/>
      <c r="F59" s="331"/>
      <c r="G59" s="73" t="s">
        <v>77</v>
      </c>
      <c r="H59" s="74">
        <v>47901.16</v>
      </c>
      <c r="I59" s="74">
        <v>9580.2320000000018</v>
      </c>
      <c r="J59" s="75">
        <f t="shared" si="0"/>
        <v>38320.928</v>
      </c>
      <c r="K59" s="72" t="s">
        <v>80</v>
      </c>
      <c r="L59" s="335"/>
    </row>
    <row r="60" spans="2:12" ht="45.6" customHeight="1" x14ac:dyDescent="0.2">
      <c r="B60" s="347"/>
      <c r="C60" s="323">
        <v>10</v>
      </c>
      <c r="D60" s="326">
        <v>216096</v>
      </c>
      <c r="E60" s="326" t="s">
        <v>37</v>
      </c>
      <c r="F60" s="329" t="s">
        <v>27</v>
      </c>
      <c r="G60" s="67" t="s">
        <v>95</v>
      </c>
      <c r="H60" s="68">
        <v>0</v>
      </c>
      <c r="I60" s="68">
        <v>65213.88</v>
      </c>
      <c r="J60" s="96">
        <f t="shared" si="0"/>
        <v>-65213.88</v>
      </c>
      <c r="K60" s="70" t="s">
        <v>79</v>
      </c>
      <c r="L60" s="71" t="s">
        <v>89</v>
      </c>
    </row>
    <row r="61" spans="2:12" ht="30.6" customHeight="1" x14ac:dyDescent="0.2">
      <c r="B61" s="347"/>
      <c r="C61" s="324"/>
      <c r="D61" s="327"/>
      <c r="E61" s="327"/>
      <c r="F61" s="330"/>
      <c r="G61" s="86" t="s">
        <v>72</v>
      </c>
      <c r="H61" s="87">
        <v>692781.71</v>
      </c>
      <c r="I61" s="87">
        <v>138556.342</v>
      </c>
      <c r="J61" s="88">
        <f t="shared" si="0"/>
        <v>554225.36800000002</v>
      </c>
      <c r="K61" s="89" t="s">
        <v>80</v>
      </c>
      <c r="L61" s="336" t="s">
        <v>113</v>
      </c>
    </row>
    <row r="62" spans="2:12" ht="31.15" customHeight="1" thickBot="1" x14ac:dyDescent="0.25">
      <c r="B62" s="347"/>
      <c r="C62" s="325"/>
      <c r="D62" s="328"/>
      <c r="E62" s="328"/>
      <c r="F62" s="331"/>
      <c r="G62" s="73" t="s">
        <v>77</v>
      </c>
      <c r="H62" s="74">
        <v>243577.8</v>
      </c>
      <c r="I62" s="74">
        <v>48715.56</v>
      </c>
      <c r="J62" s="75">
        <f t="shared" si="0"/>
        <v>194862.24</v>
      </c>
      <c r="K62" s="72" t="s">
        <v>80</v>
      </c>
      <c r="L62" s="335"/>
    </row>
    <row r="63" spans="2:12" ht="41.45" customHeight="1" x14ac:dyDescent="0.2">
      <c r="B63" s="347"/>
      <c r="C63" s="323">
        <v>11</v>
      </c>
      <c r="D63" s="326">
        <v>226585</v>
      </c>
      <c r="E63" s="326" t="s">
        <v>43</v>
      </c>
      <c r="F63" s="329" t="s">
        <v>17</v>
      </c>
      <c r="G63" s="67" t="s">
        <v>95</v>
      </c>
      <c r="H63" s="68">
        <v>19541.52</v>
      </c>
      <c r="I63" s="68">
        <v>70000</v>
      </c>
      <c r="J63" s="96">
        <f t="shared" si="0"/>
        <v>-50458.479999999996</v>
      </c>
      <c r="K63" s="70" t="s">
        <v>101</v>
      </c>
      <c r="L63" s="71" t="s">
        <v>114</v>
      </c>
    </row>
    <row r="64" spans="2:12" ht="28.15" customHeight="1" x14ac:dyDescent="0.2">
      <c r="B64" s="347"/>
      <c r="C64" s="324"/>
      <c r="D64" s="327"/>
      <c r="E64" s="327"/>
      <c r="F64" s="330"/>
      <c r="G64" s="86" t="s">
        <v>72</v>
      </c>
      <c r="H64" s="87">
        <v>745563.05</v>
      </c>
      <c r="I64" s="87">
        <v>0</v>
      </c>
      <c r="J64" s="88">
        <f t="shared" si="0"/>
        <v>745563.05</v>
      </c>
      <c r="K64" s="89" t="s">
        <v>80</v>
      </c>
      <c r="L64" s="336" t="s">
        <v>271</v>
      </c>
    </row>
    <row r="65" spans="2:12" ht="33.6" customHeight="1" thickBot="1" x14ac:dyDescent="0.25">
      <c r="B65" s="347"/>
      <c r="C65" s="325"/>
      <c r="D65" s="328"/>
      <c r="E65" s="328"/>
      <c r="F65" s="331"/>
      <c r="G65" s="73" t="s">
        <v>77</v>
      </c>
      <c r="H65" s="74">
        <v>21992.36</v>
      </c>
      <c r="I65" s="74">
        <v>0</v>
      </c>
      <c r="J65" s="75">
        <f t="shared" si="0"/>
        <v>21992.36</v>
      </c>
      <c r="K65" s="72" t="s">
        <v>80</v>
      </c>
      <c r="L65" s="335"/>
    </row>
    <row r="66" spans="2:12" ht="67.5" customHeight="1" thickBot="1" x14ac:dyDescent="0.25">
      <c r="B66" s="347"/>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47"/>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47"/>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48"/>
      <c r="C69" s="349"/>
      <c r="D69" s="349"/>
      <c r="E69" s="349"/>
      <c r="F69" s="353" t="s">
        <v>21</v>
      </c>
      <c r="G69" s="99" t="s">
        <v>95</v>
      </c>
      <c r="H69" s="100">
        <v>90000</v>
      </c>
      <c r="I69" s="100">
        <v>90000</v>
      </c>
      <c r="J69" s="101">
        <f t="shared" si="0"/>
        <v>0</v>
      </c>
      <c r="K69" s="102" t="s">
        <v>61</v>
      </c>
      <c r="L69" s="103" t="s">
        <v>120</v>
      </c>
    </row>
    <row r="70" spans="2:12" s="16" customFormat="1" ht="35.450000000000003" customHeight="1" x14ac:dyDescent="0.2">
      <c r="B70" s="348"/>
      <c r="C70" s="348"/>
      <c r="D70" s="348"/>
      <c r="E70" s="348"/>
      <c r="F70" s="330"/>
      <c r="G70" s="86" t="s">
        <v>72</v>
      </c>
      <c r="H70" s="87">
        <v>3482871.99</v>
      </c>
      <c r="I70" s="87">
        <v>3482871.99</v>
      </c>
      <c r="J70" s="88">
        <f>+H70-I70</f>
        <v>0</v>
      </c>
      <c r="K70" s="89" t="s">
        <v>61</v>
      </c>
      <c r="L70" s="104" t="s">
        <v>118</v>
      </c>
    </row>
    <row r="71" spans="2:12" ht="84" customHeight="1" x14ac:dyDescent="0.2">
      <c r="B71" s="348"/>
      <c r="C71" s="348"/>
      <c r="D71" s="348"/>
      <c r="E71" s="348"/>
      <c r="F71" s="330"/>
      <c r="G71" s="86" t="s">
        <v>77</v>
      </c>
      <c r="H71" s="87">
        <v>14309029.550000001</v>
      </c>
      <c r="I71" s="87">
        <v>15960588.26</v>
      </c>
      <c r="J71" s="91">
        <f>+H71-I71</f>
        <v>-1651558.709999999</v>
      </c>
      <c r="K71" s="84" t="s">
        <v>61</v>
      </c>
      <c r="L71" s="85" t="s">
        <v>119</v>
      </c>
    </row>
    <row r="72" spans="2:12" ht="46.15" customHeight="1" x14ac:dyDescent="0.2">
      <c r="B72" s="348"/>
      <c r="C72" s="348"/>
      <c r="D72" s="348"/>
      <c r="E72" s="348"/>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48"/>
      <c r="C73" s="348"/>
      <c r="D73" s="348"/>
      <c r="E73" s="348"/>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2"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Figueroa Matias Luis R</cp:lastModifiedBy>
  <cp:lastPrinted>2020-10-23T20:28:54Z</cp:lastPrinted>
  <dcterms:created xsi:type="dcterms:W3CDTF">2015-02-11T22:58:53Z</dcterms:created>
  <dcterms:modified xsi:type="dcterms:W3CDTF">2020-10-26T15:45:36Z</dcterms:modified>
</cp:coreProperties>
</file>