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18\"/>
    </mc:Choice>
  </mc:AlternateContent>
  <bookViews>
    <workbookView xWindow="0" yWindow="0" windowWidth="24000" windowHeight="963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Transparencia!$A$4:$Q$115</definedName>
    <definedName name="_xlnm.Print_Area" localSheetId="3">Transparencia!$B$4:$I$110</definedName>
    <definedName name="_xlnm.Print_Titles" localSheetId="3">Transparencia!$3:$5</definedName>
  </definedNames>
  <calcPr calcId="162913"/>
</workbook>
</file>

<file path=xl/calcChain.xml><?xml version="1.0" encoding="utf-8"?>
<calcChain xmlns="http://schemas.openxmlformats.org/spreadsheetml/2006/main">
  <c r="G110" i="10" l="1"/>
  <c r="G43" i="10" l="1"/>
  <c r="G28" i="10"/>
  <c r="G32" i="10"/>
  <c r="G35" i="10"/>
  <c r="G42" i="10"/>
  <c r="G71" i="10"/>
  <c r="G83" i="10"/>
  <c r="G92" i="10"/>
  <c r="F52" i="9"/>
  <c r="E52" i="9"/>
  <c r="D9" i="5"/>
  <c r="C9" i="5"/>
  <c r="C8" i="5"/>
  <c r="E8" i="5" s="1"/>
  <c r="J8" i="5" s="1"/>
  <c r="D8" i="5"/>
  <c r="C7" i="5"/>
  <c r="D7" i="5"/>
  <c r="N22" i="7"/>
  <c r="N23" i="7" s="1"/>
  <c r="J22" i="7"/>
  <c r="J8" i="7"/>
  <c r="F39" i="9"/>
  <c r="F53" i="9" s="1"/>
  <c r="I72" i="7" s="1"/>
  <c r="I73" i="7" s="1"/>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10" i="8" l="1"/>
  <c r="E7" i="5"/>
  <c r="J7" i="5" s="1"/>
  <c r="E9" i="5"/>
  <c r="J9" i="5" s="1"/>
  <c r="E53" i="9"/>
  <c r="F54" i="9" s="1"/>
  <c r="D6" i="5"/>
  <c r="D11" i="5" s="1"/>
  <c r="C11" i="5"/>
  <c r="J72" i="7"/>
  <c r="J73" i="7" s="1"/>
  <c r="J78" i="7" s="1"/>
  <c r="E6" i="5" l="1"/>
  <c r="J6" i="5" s="1"/>
  <c r="E11" i="5"/>
  <c r="J11" i="5" s="1"/>
</calcChain>
</file>

<file path=xl/sharedStrings.xml><?xml version="1.0" encoding="utf-8"?>
<sst xmlns="http://schemas.openxmlformats.org/spreadsheetml/2006/main" count="952" uniqueCount="471">
  <si>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</si>
  <si>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</si>
  <si>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</si>
  <si>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</si>
  <si>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</si>
  <si>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</si>
  <si>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</si>
  <si>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</si>
  <si>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</si>
  <si>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</si>
  <si>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</si>
  <si>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</si>
  <si>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</si>
  <si>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</si>
  <si>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</si>
  <si>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</si>
  <si>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</si>
  <si>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</si>
  <si>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</si>
  <si>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</si>
  <si>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</si>
  <si>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</si>
  <si>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</si>
  <si>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</si>
  <si>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</si>
  <si>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</si>
  <si>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</si>
  <si>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</si>
  <si>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</si>
  <si>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</si>
  <si>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</si>
  <si>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</si>
  <si>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</si>
  <si>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</si>
  <si>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</si>
  <si>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</si>
  <si>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</si>
  <si>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</si>
  <si>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</si>
  <si>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</si>
  <si>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</si>
  <si>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</si>
  <si>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</si>
  <si>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</si>
  <si>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</si>
  <si>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</si>
  <si>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</si>
  <si>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</si>
  <si>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</si>
  <si>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</si>
  <si>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</si>
  <si>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</si>
  <si>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</si>
  <si>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</si>
  <si>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</si>
  <si>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</si>
  <si>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</si>
  <si>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</si>
  <si>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</si>
  <si>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</si>
  <si>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</si>
  <si>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</si>
  <si>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</si>
  <si>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</si>
  <si>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</si>
  <si>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</si>
  <si>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</si>
  <si>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</si>
  <si>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</si>
  <si>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</si>
  <si>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</si>
  <si>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</si>
  <si>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</si>
  <si>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</si>
  <si>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</si>
  <si>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</si>
  <si>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</si>
  <si>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</si>
  <si>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</si>
  <si>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</si>
  <si>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</si>
  <si>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</si>
  <si>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</si>
  <si>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</si>
  <si>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</si>
  <si>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</si>
  <si>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</si>
  <si>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</si>
  <si>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</si>
  <si>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</si>
  <si>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</si>
  <si>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</si>
  <si>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</si>
  <si>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</si>
  <si>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</si>
  <si>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</si>
  <si>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</si>
  <si>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</si>
  <si>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</si>
  <si>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</si>
  <si>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</si>
  <si>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</si>
  <si>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</si>
  <si>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</si>
  <si>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</si>
  <si>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</si>
  <si>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</si>
  <si>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</si>
  <si>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</si>
  <si>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</si>
  <si>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</si>
  <si>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</si>
  <si>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</si>
  <si>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</si>
  <si>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</si>
  <si>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</si>
  <si>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</si>
  <si>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</si>
  <si>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</si>
  <si>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</si>
  <si>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</si>
  <si>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</si>
  <si>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</si>
  <si>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</si>
  <si>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</si>
  <si>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</si>
  <si>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</si>
  <si>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</si>
  <si>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</si>
  <si>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</si>
  <si>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</si>
  <si>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</si>
  <si>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</si>
  <si>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</si>
  <si>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</si>
  <si>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</si>
  <si>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</si>
  <si>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</si>
  <si>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</si>
  <si>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</si>
  <si>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</si>
  <si>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</si>
  <si>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</si>
  <si>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</si>
  <si>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</si>
  <si>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</si>
  <si>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</si>
  <si>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</si>
  <si>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</si>
  <si>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</si>
  <si>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</si>
  <si>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</si>
  <si>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</si>
  <si>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</si>
  <si>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</si>
  <si>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</si>
  <si>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</si>
  <si>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</si>
  <si>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</si>
  <si>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</si>
  <si>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</si>
  <si>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</si>
  <si>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</si>
  <si>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</si>
  <si>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</si>
  <si>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</si>
  <si>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</si>
  <si>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</si>
  <si>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</si>
  <si>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</si>
  <si>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</si>
  <si>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</si>
  <si>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</si>
  <si>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</si>
  <si>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</si>
  <si>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</si>
  <si>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</si>
  <si>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</si>
  <si>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</si>
  <si>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</si>
  <si>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</si>
  <si>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</si>
  <si>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</si>
  <si>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</si>
  <si>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</si>
  <si>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</si>
  <si>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</si>
  <si>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</si>
  <si>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</si>
  <si>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</si>
  <si>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</si>
  <si>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</si>
  <si>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</si>
  <si>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</si>
  <si>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</si>
  <si>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</si>
  <si>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</si>
  <si>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</si>
  <si>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</si>
  <si>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</si>
  <si>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</si>
  <si>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</si>
  <si>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</si>
  <si>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</si>
  <si>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</si>
  <si>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</si>
  <si>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</si>
  <si>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</si>
  <si>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</si>
  <si>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</si>
  <si>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</si>
  <si>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</si>
  <si>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</si>
  <si>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</si>
  <si>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</si>
  <si>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</si>
  <si>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</si>
  <si>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</si>
  <si>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</si>
  <si>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</si>
  <si>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</si>
  <si>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</si>
  <si>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</si>
  <si>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</si>
  <si>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</si>
  <si>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</si>
  <si>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</si>
  <si>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</si>
  <si>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</si>
  <si>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</si>
  <si>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</si>
  <si>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</si>
  <si>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</si>
  <si>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</si>
  <si>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</si>
  <si>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</si>
  <si>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</si>
  <si>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</si>
  <si>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</si>
  <si>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</si>
  <si>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</si>
  <si>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</si>
  <si>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</si>
  <si>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</si>
  <si>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</si>
  <si>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</si>
  <si>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</si>
  <si>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</si>
  <si>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</si>
  <si>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</si>
  <si>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</si>
  <si>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</si>
  <si>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</si>
  <si>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</si>
  <si>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</si>
  <si>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</si>
  <si>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</si>
  <si>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</si>
  <si>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</si>
  <si>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</si>
  <si>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</si>
  <si>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</si>
  <si>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</si>
  <si>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</si>
  <si>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</si>
  <si>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</si>
  <si>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</si>
  <si>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</si>
  <si>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</si>
  <si>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</si>
  <si>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</si>
  <si>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</si>
  <si>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</si>
  <si>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</si>
  <si>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</si>
  <si>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</si>
  <si>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</si>
  <si>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</si>
  <si>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</si>
  <si>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</si>
  <si>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</si>
  <si>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</si>
  <si>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</si>
  <si>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</si>
  <si>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</si>
  <si>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</si>
  <si>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</si>
  <si>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</si>
  <si>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</si>
  <si>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IMPLEMENTACIÓN DEL SERVICIO DE ANATOMÍA PATOLÓGICA DEL HOSPITAL II MOQUEGUA, RED ASISTENCIAL MOQUEGUA, DEPARTAMENTO DE MOQUEGUA.</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</si>
  <si>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</si>
  <si>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</si>
  <si>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</si>
  <si>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</si>
  <si>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</si>
  <si>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</si>
  <si>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</si>
  <si>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</si>
  <si>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</si>
  <si>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</si>
  <si>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</si>
  <si>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</si>
  <si>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</si>
  <si>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</si>
  <si>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</si>
  <si>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</si>
  <si>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</si>
  <si>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</si>
  <si>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</si>
  <si>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</si>
  <si>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</si>
  <si>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</si>
  <si>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</si>
  <si>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</si>
  <si>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</si>
  <si>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MEJORAMIENTO DE LOS SERVICIOS DE SALUD DE LA UPSS DE CONSULTA EXTERNA Y LABORATORIO CLINICO DEL CENTRO DE ATENCION PRIMARIA III PUENTE PIEDRA DE LA GERENCIA DE LA RED DESCONCENTRADA SABOGAL - LIMA          </t>
  </si>
  <si>
    <t xml:space="preserve">UNIDADES DE ATENCIÓN DE MEDICINA COMPLEMENTARIA DE LOS CENTROS ASISTENCIALES A NIVEL NACIONAL </t>
  </si>
  <si>
    <t>MONTOS DE ADICIONALES DE OBRA (S/)</t>
  </si>
  <si>
    <t>MEJORAMIENTO DE LOS SERVICIOS DE SALUD DEL HOSPITAL II PASCO DE LA RED ASISTENCIAL PASCO, EN EL DISTRITO DE FUNDICIÓN DE TINYAHUARCO, PROVINCIA DE PASCO, DEPARTAMENTO DE PASCO</t>
  </si>
  <si>
    <t>CREACIÓN DE LOS SERVICIOS DE SALUD DEL HOSPITAL DEL ALTIPLANO DE LA REGIÓN PUNO-ESSALUD, EN EL DISTRITO DE PUNO, PROVINCIA DE PUNO, DEPARTAMENTO DE PUNO</t>
  </si>
  <si>
    <t>Se encuentra en Pre Inversión. Verificación de Viabilidad</t>
  </si>
  <si>
    <t>Retiro de Redes Sanitarias por parte de la Red Asistencial. EN PROCESO</t>
  </si>
  <si>
    <t>MEJORAMIENTO DE LA UNIDAD DE MEZCLAS ONCOLOGICAS DEL HOSPITAL NACIONAL ALBERTO SABOGAL SOLOGUREN, DISTRITO DE BELLAVISTA, PROVINCIA CONSTITUCIONAL DEL CALLAO</t>
  </si>
  <si>
    <t>La Nulidad del proceso de contratación</t>
  </si>
  <si>
    <t>Elaboración conjunta de las Gerencias</t>
  </si>
  <si>
    <t>Obra culminada y recepcionada, y en etapa de proceso arbitral</t>
  </si>
  <si>
    <t>Mayores prestaciones por modificaciones requeridas por el usuario</t>
  </si>
  <si>
    <t>CONSTRUCTORA MALAGA</t>
  </si>
  <si>
    <t>Consorcio ATA - KUKOVA</t>
  </si>
  <si>
    <t>330 días</t>
  </si>
  <si>
    <t>No inicia por encontrarse la
Obra en Proceso de Arbitraje</t>
  </si>
  <si>
    <t>Obra Recepcionada y en proceso arbitral</t>
  </si>
  <si>
    <t>CLEAN ROOM &amp; VALIDATIÓN SAC</t>
  </si>
  <si>
    <t>90 días</t>
  </si>
  <si>
    <t>CONTRATISTA LA UNION S.A.</t>
  </si>
  <si>
    <t xml:space="preserve">INSPECTORa. Ing. Silvia Huaytalla </t>
  </si>
  <si>
    <t>180 d.c.</t>
  </si>
  <si>
    <t>Consultor Teodoro Pimentel Godoy</t>
  </si>
  <si>
    <t>Red Asistencial Rebagliati</t>
  </si>
  <si>
    <t>60 días</t>
  </si>
  <si>
    <t>01/10/2014 (EDI)</t>
  </si>
  <si>
    <t>Mayores prestaciones en ejecución de obra</t>
  </si>
  <si>
    <t>Consorcio Ejecutor Arequipa</t>
  </si>
  <si>
    <t>Inspectora. Ing. Jannet Herrera</t>
  </si>
  <si>
    <t>1’081,812.23</t>
  </si>
  <si>
    <t>119,181.66 Inc. I.G.V.</t>
  </si>
  <si>
    <t>en proceso arbitral</t>
  </si>
  <si>
    <t>Informa que el contrato de obra se encuentra en proceso arbitral</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</si>
  <si>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</si>
  <si>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</si>
  <si>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</si>
  <si>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</si>
  <si>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</si>
  <si>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</si>
  <si>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</si>
  <si>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</si>
  <si>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</si>
  <si>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</si>
  <si>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</si>
  <si>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</si>
  <si>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235,421.85</t>
  </si>
  <si>
    <t>SALDO DE OBRA:MEJORAMIENTO Y AMPLIACION DE LOS SERVICIOS DEL AREA PEDIATRICA DEL INSTITUTO NACIONAL CARDIOVASCULAR - INCOR</t>
  </si>
  <si>
    <t>ObrA</t>
  </si>
  <si>
    <t>Obra recepcionada, 10%  en uso y liquidada</t>
  </si>
  <si>
    <t>Demora en la Obtención de la Licencia de Obra</t>
  </si>
  <si>
    <t>Culminación del Expediente de Media Tensión por consultoría externa.</t>
  </si>
  <si>
    <t>Observaciones en la especialidad de seguridad de parte de la comisión de la Municipalidad de La Victoria.</t>
  </si>
  <si>
    <t>La Red Asistencial Huancavelica se encuentra gestionando ante la Municipalidad un nuevo terreno para el Proyecto de Inversion.</t>
  </si>
  <si>
    <t>El saneamiento físico legal del terreno, a cargo de la Red Asistencial Tumbes.</t>
  </si>
  <si>
    <t>El area donde se ejecutará el proyecto no cumple con la normatividad.</t>
  </si>
  <si>
    <t>SALDO DE OBRA: CREACION E IMPLEMENTACION DEL SERVICIO DE TOMOGRAFIA EN EL HOSPITAL I VICTOR ALFREDO LAZO PERALTA - MADRE DE DIOS</t>
  </si>
  <si>
    <t>CREACIÓN DE LOS SERVICIOS  DEL HOSPITAL ESPECIALIZADO EN LA RED ASISTENCIAL CAJAMARCA-ESSALUD, DISTRITO DE CAJAMARCA, PROVINCIA DE CAJAMARCA Y DEPARTAMENTO DE CAJAMARCA</t>
  </si>
  <si>
    <t>"SALDO DE OBRA
INSTALACIÓN DE LOS SERVICIOS DE TOMOGRAFÍA DE LA UPSS AYUDA AL DIAGNÓSTICO Y TRATAMIENTO DEL HOSPITAL NACIONAL GUILLERMO ALMENARA IRIGOYEN"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</si>
  <si>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</si>
  <si>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</si>
  <si>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Estudio Definitivo Elaboración</t>
  </si>
  <si>
    <t>Estudio Definitivo Supervisión</t>
  </si>
  <si>
    <t>Modificacion de las normas y Ley de Contrataciones y su Reglamento, que trajo como consecuencia continuas actualizaciones de los Términos de Referencia.</t>
  </si>
  <si>
    <t>Proyecto ejecutado al 100% el año 2017</t>
  </si>
  <si>
    <t>Modificacion de la cantidad de equipos por parte del usuario en el Expediente Tecnico.</t>
  </si>
  <si>
    <t>Proyecto ejecutado al 100% el 2017</t>
  </si>
  <si>
    <t>Expediente Técnico Culminado.
En proceso de verificación de viabilidad del PIP</t>
  </si>
  <si>
    <t>Estudio de Impacto Ambiental a cargo de la Red Asistencial Huancavelica</t>
  </si>
  <si>
    <t>La Red Asistencial no logro contratar Consultoria y solicitó apoyo para que el proceso de contratación se realice en la Sede Central de ESSALUD. Sin embargo, la GCPI ha propuesto realizar el proyecto en Administración Directa.</t>
  </si>
  <si>
    <t>Separación de la Red Rebagliati en Red Desconcentrada Rebagliati y Red Rebagliati en el año 2016.
Incumplimiento del contrato por parte de Consultor genera Resolución de contrato</t>
  </si>
  <si>
    <t>PROYECTOS DE INVERSION EN EJECUCION
AL II TRIMESTRE 2018</t>
  </si>
  <si>
    <t>PIA 2018</t>
  </si>
  <si>
    <t>Expediente Técnico
+ EIA</t>
  </si>
  <si>
    <t>Supervisión de ED</t>
  </si>
  <si>
    <t>Estudio Definitivo
+ EIA</t>
  </si>
  <si>
    <t>Estudio Definitvo</t>
  </si>
  <si>
    <t>Estudio Definitivo (EIA)</t>
  </si>
  <si>
    <t>CONSORCIO RICARDO PALMA</t>
  </si>
  <si>
    <t>OMAR ORLANDO TABOADA COBEÑAS</t>
  </si>
  <si>
    <t>S/.718,000 inc. IGV</t>
  </si>
  <si>
    <t>90 d.c.</t>
  </si>
  <si>
    <t>06.07.2018</t>
  </si>
  <si>
    <t xml:space="preserve"> -</t>
  </si>
  <si>
    <t>CEABE efectuó la convocatoria de los cuatro (04) items restantes a fines de diciembre del 2017,  quedando un (01) item desierto, que actualmente se encuentra en la etapa de actualización de estudio de mercado.</t>
  </si>
  <si>
    <t>Aun no ha sido contratado al ejecutor de la obra.</t>
  </si>
  <si>
    <t>Se declara de Oficio la Nulidad  de la adjudicación de Menor Cuantía N° 5-2016-ESSALUD/GCL, mediante Resolución de Presidencia Ejecutiva N° 580-PE-ESSALUD-2017.
- Mediante Carta Circular N° 017-GEI-GCPI-ESSALUD-2017 se reconforma el Comité de Elaboración de los TDR.
- Mediante Carta N° 3112-GCL-ESSALUD-2017 retrotrae el proceso de adjudicacion a la Etapa de Convocatoria y solicita los TDR actualizados.
- Mediante Carta N° 2808-GCPI-ESSALUD-2017, se solicita a la Gerencia General definir la reevaluacion o no del estudio de preinversion y/o continuidad del proceso del expediente técnico.
Mediante Memorándum Nº630-GG-ESSALUD-2018, la Gerencia General se pronuncia respecto al Proyecto, opinando que el proyecto sea actualizado.</t>
  </si>
  <si>
    <t>MEJORAMIENTO Y AMPLIACIÓN DE LAS SALAS DE OBSERVACIÓN DEL SERVICIO DE EMERGENCIA DEL HOSPITAL III IQUITOS DE LA RED ASISTENCIAL LORETO. DISTRITO DE PUNCHANA, PROVINCIA DE MAYNAS Y DEPARTAMENTO DE LORETO</t>
  </si>
  <si>
    <t>CREACIÓN E IMPLEMENTACIÓN DE LA UNIDD DE TRANSPLANTES DE PROGENITORES HEMATOPOYÉTICOS ALOGÉNICO DE DONANTE NO RELACIONADO EN EL HOSPITAL NACIONAL EDGARDO REBAGLIATI MARTINS - ESSALUD, DISTRITO DE JESÚS MARÍA, PROVINCIA DE LIMA, DEPARTAMENTO DE LIMA</t>
  </si>
  <si>
    <t>INSTALACIÓN DE LOS SERVICIOS DE ATENCIÓN RENAL AMBULATORIA - ESSALUD, DE LA RED ASISTENCIAL AREQUIPA EN EL DISTRITO DE JACOBO HUNTER, PROVINCIA DE AREQUIPA, DEPARTAMENTO DE AREQUIPA</t>
  </si>
  <si>
    <t>Expediente culminado.</t>
  </si>
  <si>
    <t>Expediente concluido.</t>
  </si>
  <si>
    <t>Demora en la aprobación del Expediente de Contratación luego de la integración de las bases.</t>
  </si>
  <si>
    <t>Actualizacion de presupuesto. Actuamentese encuentra en OSCE</t>
  </si>
  <si>
    <t>Para el Tercer Trimestre 2018 se tenia programado ejecutar el 50 % del PIA 2018, y se ha ejecutado el 6.45 % de dicha programación.
- Equipos Adquiridos
  02 items adquiridos, recepcionado y pagado por el monto de S/ 746,968.61 soles.
  04 items adquiridos, recepcionados pendientes de pago por el monto de S/ 884,874.00 
soles.
   04 items adquiridos en proceso de recepción por el monto de S/ 959,500.00 soles.
- Equipos en Proceso de Adquisición
  2 items por el monto de S/ 1,355,600.00 soles.
- Equipos en estudio de mercado a cargo  de la Red Asistencial Junín
  06 items en estudio de mercado por el monto S/ 1,127,455.84 soles.  
- Equipos en estudio de mercado a cargo de CEABE
  02 items en estudio de mercado por el monto de S/ 334,208.80 soles.</t>
  </si>
  <si>
    <t>Equipos Adquiridos
  06 items adquiridos, recepcionados y pagados por el monto de S/ 1,143,267.00 soles. 
- Equipo pendiente de Adquisición
   01 item, por el monto de S/ 320,000.00 soles (en estudio de mercado).</t>
  </si>
  <si>
    <t>Equipos pendientes de adquisición 2018.
El equipamiento pendiente se encuentra en ejecución por el monto de :  S/ 3,964,908.00 soles.
- Equipos Adquiridos 
  01 item adjudicado, recepcionado y pagado. 
  contractual por el monto de S/ 492,920.00
  01 item adjudicado pendiente de pago por le monto de S/ 67,270.00
- Equipos con solicitud de Prevision Presupuestal.
  06 items por el monto de S/ 473,348.98
- Equipos en Estudio de Mercado.
  07 items en estudio de mercado a cargo del INCOR. monto referencial S/ 553,301.70
- Equipos Informáticos en Elaboracion de EE.TT. a cargo de GCTIC
  05 items en elaboración de EE.TT. y TDR por el monyo referencial de S/ 60,900.00
- Equipos pendientes de solicitud de requerimiento por parte del INCOR.
  06 items pendientes de requerimiento por parte del INCOR. por el monto referencial de S/ 1,587,540.00.</t>
  </si>
  <si>
    <t>Existen equipos en proceso de recepcion y otros en proceso de adquisición; por lo cual, a la fecha se encuentra en un 61.00 % de ejecución.
- Equipos Adjudicados y Pagados
  1 item adjudicado, recepcionado y pagado por el monto de S/ 66,376.00 soles.
- Equipos Adjudicado y en etapa de Recepción
  16 items adjudicados en etapa de recepción por el monto de S/ 186,622.80 soles.
- Equipos en Proceso de Adquisición
  13 items por el monto de S/ 1,517,180.15 soles.
- Equipos retirado de la lista por el area usuaria
  01 item por el monto S/ 3,492.80 soles</t>
  </si>
  <si>
    <t>Se ha avanzado con la ejecucion; por lo cual, a la fecha se encuentra en 12.00 % de ejecución.
- Equipos Adjudicados y Pagados
   4 items adjudicados, recepcionados y pagados por el monto de S/ 1,145,458.60 soles.
- Equipos Adjudicado y en etapa de Recepción
   10 items adjudicados en etapa de recepción por el monto de S/ 3,677,051.32 soles.
- Equipos en Proceso de Adquisición
   14 items por el monto de S/ 2,790,323.63 soles.</t>
  </si>
  <si>
    <t>Demora en el estudio de mercado a cargo de CEABE.</t>
  </si>
  <si>
    <t>Se ha logrado un avance del 6.17 %.
- Se ha adquirido, instalado y pagado el Lavador Automático de Chatas, por un monto de S/30,554.03 
- Se encuentra en Estudio de Mercado en la RA Arequipa, la adquisición del Sistema de Llamadas de Enfermeras.</t>
  </si>
  <si>
    <t>Equipos Adquiridos 
  04 items adquiridos, recepcionados y pagados por el monto de S/ 1,141,505.20 soles. (2018).
  02 items adquiridos, recepcionados pendientes de pago por el monto de S/ 165,253.00      soles. (2018).</t>
  </si>
  <si>
    <t>Se ha adquirido el 100% de equipos considerados en el Proyecto de Inversión, quedando pendiente unicamente el pago de 2 items.</t>
  </si>
  <si>
    <t>Se ha ejecutado el monto de S/ 1,526,425.24 soles, por lo cual se encuentra en un 78.17 % de ejecución.
Equipos en proceso de Adquisicion.
- 10 items se encuentran en estudio de mercado.</t>
  </si>
  <si>
    <t>Para el Tercer Trimestre 2018 se tenia programado ejecutar el 0% del PIA 2018, estando dentro de lo previsto en dicha programación.
Actualmente se dará inicio a la elaboracion del Expediente de Adquisición.</t>
  </si>
  <si>
    <t>Para el Tercer Trimestre 2018 se tenia programado ejecutar el 100% del PIA 2018, el mismo que se ha cumplido al 100 % y superado inclusive.
- Equipos Adquiridos
  13 items adquirido, recepcionados y pagados por el monto de S/ 2,854,004.33 soles.
   3 items adquiridos en proceso de recepción por el monto de S/ 31,310.00 soles.
- Equipos en Proceso de Recepción
   2 item por el monto de S/ 115.00 soles.
- Equipos no entregados
  3 items no entregados por el monto de S/ 2,430.00 soles.
- Equipos pendientes de Adquisición
   01 items en estudio de mercado por el monto S/ 2,372.19 soles.</t>
  </si>
  <si>
    <t>Para el Tercer Trimestre 2018 se tenia programado ejecutar el 0% del PIA 2018, estando dentro de lo previsto en dicha programación.
- Equipos Adquiridos
  21 items adquiridos, en proceso de recepción por el monto de S/ 32,495.00 soles.
- Equipos en estudio de mercado
   26 items en estudio de mercado por el monto S/ 118,950.00 soles
- Equipos en elaboracion de EE.TT. y TDR a cargo de GCTIC y Red Prestacional Rebagliati.
  08 items en elaboracion de EE.TT. y TDR por el monto de S/ 56,905.00 soles.</t>
  </si>
  <si>
    <t>De acuerdo a lo establecido en el PIA, se tenia programado ejecutar el 100% . Sin embargo, la descripcion de los items y las especificaciones técnicas elaboradas por GCTIC, requieren de su revision, frente al expediente aprobado en el proyecto de inversion; por lo cual, a la fecha se encuentra en un 0 % de ejecución.
Equipos pendientes de adquisición.
Equipos pendientes de adquisición
07 items pendientes de adquisición.</t>
  </si>
  <si>
    <r>
      <t xml:space="preserve">La Red </t>
    </r>
    <r>
      <rPr>
        <b/>
        <sz val="12"/>
        <rFont val="Arial"/>
        <family val="2"/>
      </rPr>
      <t>no</t>
    </r>
    <r>
      <rPr>
        <sz val="12"/>
        <rFont val="Arial"/>
        <family val="2"/>
      </rPr>
      <t xml:space="preserve"> ha concluido con el proceso de saneamiento físico legal del terreno</t>
    </r>
  </si>
  <si>
    <t xml:space="preserve">Esta en trámite respuesta de DIGESA, respecto a consulta sobre pronunciamiento de EIA
</t>
  </si>
  <si>
    <t>Modificacion de las normas que trajo como consecuencia continuas actualizaciones de los Términos de Referencia para la Contratación de Consultoria Externa. El valor referencial que arrojo el mercado para su elaboración por Consultoría, fue elevado. Se está desarrollando por Administración Directa</t>
  </si>
  <si>
    <t>Para el Tercer Trimestre 2018 se tenia programado ejecutar el 0% del PIA 2018, estando dentro de lo previsto en dicha programación.</t>
  </si>
  <si>
    <t xml:space="preserve"> - Estudio Definitivo culminado y aprobado.
 - Con Resolución de Gerencia Central de Proyectos de Inversión N° 05-GCPI-ESSALUD-2017,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</si>
  <si>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04-GCPI-ESSALUD-2018,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</si>
  <si>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05-GCPI-ESSALUD-2018, se aprueba el Estudio Definitivo del Proyecto y se ha remitido a la Gerencia de Ejecución de Proyectos el Expediente Técnico para continuar con el procedimiento administrativo.</t>
  </si>
  <si>
    <r>
      <rPr>
        <b/>
        <sz val="12"/>
        <rFont val="Arial"/>
        <family val="2"/>
      </rPr>
      <t>En etapa de Elaboración del Expediente Técnico, a traves de Administración Directa.</t>
    </r>
    <r>
      <rPr>
        <sz val="12"/>
        <rFont val="Arial"/>
        <family val="2"/>
      </rPr>
      <t xml:space="preserve">
Mediante Carta N° 1074-GEI-GCPI-ESSALUD-2017 y Carta N° 1075-GEI-GCPI-ESSALUD-2017 se designan a los especialistas de Arquitectura e Instalaciones Electricas respectivamente, reconformando el Comité de Elaboración del Estudio Definitivo.
- En levantamiento de observaciones efectuadas por la municipalidad para volver a solicitar la licencia de edificación.
- En Elaboración del Expediente Técnico para su presentación ante la Municipalidad de la Victoria con el levantamiento de observaciones: EN PROCESO.
- Solicitud de ADELANTO para pago por derechos de revisión del Expediente Técnico por la Comisión Evaluadora de la Municipalidad de la Victoria para la Obtención de Licencia de Obra</t>
    </r>
  </si>
  <si>
    <r>
      <rPr>
        <b/>
        <sz val="12"/>
        <rFont val="Arial"/>
        <family val="2"/>
      </rPr>
      <t>En Etapa de Actos Preparatorios</t>
    </r>
    <r>
      <rPr>
        <sz val="12"/>
        <rFont val="Arial"/>
        <family val="2"/>
      </rPr>
      <t xml:space="preserve"> 
Elaboración de TDR culminado
En Proceso logístico - Etapa de Estudio de Mercado</t>
    </r>
  </si>
  <si>
    <t>Actualmente en Etapa de Elaboración de Terminos de Referencia.</t>
  </si>
  <si>
    <t>Para el TercerTrimestre 2018 se tenia programado ejecutar el 100% del PIA 2018. Sin embargo, toda vez que la Obra aun no ha sido objeto de proceso de selección para su ejecución, se ha remitido el expediente de adquisición del Tomógrafo Computarizado de 16 Cortes a la Gerencia Central de Logística para el estudio de mercado; por lo cual, a la fecha se encuentra en un 0 % de ejecución.</t>
  </si>
  <si>
    <t xml:space="preserve"> - Elaboración de Expediente Técnico a Nivel de Ejecución de Obra culminado.
 - Con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t>
  </si>
  <si>
    <r>
      <rPr>
        <b/>
        <sz val="12"/>
        <rFont val="Arial"/>
        <family val="2"/>
      </rPr>
      <t>En Etapa de Elaboración del Expediente Técnico.</t>
    </r>
    <r>
      <rPr>
        <sz val="12"/>
        <rFont val="Arial"/>
        <family val="2"/>
      </rPr>
      <t xml:space="preserve">
La Red Asistencial Moquegua ha solicitado evaluación de terreno dentro del Hospital que si cuenta con saneamiento para la elaboración del Proyecto</t>
    </r>
  </si>
  <si>
    <r>
      <rPr>
        <b/>
        <sz val="12"/>
        <rFont val="Arial"/>
        <family val="2"/>
      </rPr>
      <t>Expediente Técnico culminado</t>
    </r>
    <r>
      <rPr>
        <sz val="12"/>
        <rFont val="Arial"/>
        <family val="2"/>
      </rPr>
      <t xml:space="preserve">
Ya se cuenta con Licencia de Edificación.
En proceso de contratación de consultor para la elaboración del EIA requerido para la aprobación del EDI.</t>
    </r>
  </si>
  <si>
    <r>
      <rPr>
        <b/>
        <sz val="12"/>
        <rFont val="Arial"/>
        <family val="2"/>
      </rPr>
      <t>En Etapa de Elaboración del Expediente Técnico POR ADMINISTRACIÓN DIRECTA.</t>
    </r>
    <r>
      <rPr>
        <sz val="12"/>
        <rFont val="Arial"/>
        <family val="2"/>
      </rPr>
      <t xml:space="preserve">
En proceso de retiro de las redes sanitarias del terreno donde se ejecutará el proyecto. A cargo de la RAA.</t>
    </r>
  </si>
  <si>
    <r>
      <rPr>
        <b/>
        <sz val="12"/>
        <rFont val="Arial"/>
        <family val="2"/>
      </rPr>
      <t>En Etapa de Elaboración del Expediente Técnico Definitivo a cargo de la Red Rebagliati</t>
    </r>
    <r>
      <rPr>
        <sz val="12"/>
        <rFont val="Arial"/>
        <family val="2"/>
      </rPr>
      <t>. 
La SGED apoyo en la supervisión del 1er entregable a partir del 2017. 
Se designa al Comité de Supervisión del Estudio Definitivo. Carta Circular N° 012-GEI-GCPI-ESSALUD-2017 .
Se emitió el 1er Informe de la Supervisión. Informe N°001-SUP-CDHIURF-SGED-GEI-GCPI-ESSALUD-2017. NO CONFORME.
Se emite Informe del Estado Situacional de la Elaboración del Estudio Definitivo con Informe N° 003-NJSM-SGED-GEI-GCPI-ESSALUD-2017, donde se recomienda cancelar el servicio por incumplimiento y realizarlo por administración directa.
Mediante Carta Notarial N° 014-OA-GHNERM-GRPR-La Red Asistencial ha rescindido el contrato.
SE SOLICITA A LA RED REBAGLIATI CONFIRME LA PERSISTENCIA DE LA NECESIDAD DE EJECUTAR EL PROYECTO.</t>
    </r>
  </si>
  <si>
    <t>Obra culminada, instalaciones en posesión del área usuaria de la Red Asistencial Arequipa y en uso. 
Obra en proceso arbitral, la Red contratará los servicios necesarios para subsanar las observaciones realizadas por el Comité de Recepción de obra.</t>
  </si>
  <si>
    <r>
      <rPr>
        <b/>
        <sz val="12"/>
        <rFont val="Arial"/>
        <family val="2"/>
      </rPr>
      <t>Expediente Técnico culminado</t>
    </r>
    <r>
      <rPr>
        <sz val="12"/>
        <rFont val="Arial"/>
        <family val="2"/>
      </rPr>
      <t xml:space="preserve">
Se ha contratado a un consultor para la elaboracion del Estudio de Impacto Ambiental.
Recepción del Primer Entregable y presentación del Expediente ante DIGESA: Proceso de Evaluación del Estudio de Impacto Ambiental (EIA) por parte de DIGESA.</t>
    </r>
  </si>
  <si>
    <r>
      <rPr>
        <b/>
        <sz val="12"/>
        <rFont val="Arial"/>
        <family val="2"/>
      </rPr>
      <t xml:space="preserve">Con el Fin de Iniciar la Etapa de Elaboración del Expediente Técnico, </t>
    </r>
    <r>
      <rPr>
        <sz val="12"/>
        <rFont val="Arial"/>
        <family val="2"/>
      </rPr>
      <t>se espera pronunciamiento del Hospital Sabogal respecto a la nueva ubicación física del Proyecto, por no cumplir con el área normativa.</t>
    </r>
  </si>
  <si>
    <r>
      <rPr>
        <b/>
        <sz val="12"/>
        <rFont val="Arial"/>
        <family val="2"/>
      </rPr>
      <t>En etapa de Elaboración del Expediente Técnico, a traves de Administración Directa.</t>
    </r>
    <r>
      <rPr>
        <sz val="12"/>
        <rFont val="Arial"/>
        <family val="2"/>
      </rPr>
      <t xml:space="preserve">
</t>
    </r>
    <r>
      <rPr>
        <sz val="12"/>
        <color rgb="FFFF0000"/>
        <rFont val="Arial"/>
        <family val="2"/>
      </rPr>
      <t xml:space="preserve">
</t>
    </r>
  </si>
  <si>
    <t xml:space="preserve">Actualmente se encuentra en Proceso Logistico: Licitación Pública N°9.2017.ESSALUD/GCL
la Contratación de una empresa Contratista que ejecute la obra.
Con fecha 21.08.2018 se otorga la Buena Pro al Consorcio Construcción.
Con fecha 20.09.2018 se suscribe el contrato de ejecución de Obra.
Asimismo, se encuentra en Proceso Logistico:  Concurso Público N°8-2018-ESSALUD-GCL-1  la contratación de una empresa que realice la Supervisión de la ejecución de la Obra.
Proyecto actualmente en Proceso Logistico para la Ejecución de Obra.
Con fecha 20.09.2018 se otorga la Buena Pro al Consorcio Salud Santa Anita, se espera el consentimiento de la Buena Pro, para iniciar la gestión de suscripción del contrato.
</t>
  </si>
  <si>
    <r>
      <rPr>
        <b/>
        <sz val="12"/>
        <rFont val="Arial"/>
        <family val="2"/>
      </rPr>
      <t>Proyecto actualmente en Actos Previos al Proceso Logístico para la Ejecución de Obra.</t>
    </r>
    <r>
      <rPr>
        <b/>
        <sz val="12"/>
        <color rgb="FFFF0000"/>
        <rFont val="Arial"/>
        <family val="2"/>
      </rPr>
      <t xml:space="preserve">
</t>
    </r>
    <r>
      <rPr>
        <sz val="12"/>
        <color rgb="FFFF0000"/>
        <rFont val="Arial"/>
        <family val="2"/>
      </rPr>
      <t xml:space="preserve">
</t>
    </r>
  </si>
  <si>
    <r>
      <rPr>
        <b/>
        <sz val="12"/>
        <rFont val="Arial"/>
        <family val="2"/>
      </rPr>
      <t xml:space="preserve">En etapa de Elaboración del Expediente Técnico, a traves de Administración Directa.
</t>
    </r>
    <r>
      <rPr>
        <sz val="12"/>
        <rFont val="Arial"/>
        <family val="2"/>
      </rPr>
      <t/>
    </r>
  </si>
  <si>
    <r>
      <rPr>
        <b/>
        <sz val="12"/>
        <rFont val="Arial"/>
        <family val="2"/>
      </rPr>
      <t>Actualmente en Proceso Logístico Concurso Publico-SM-14-2018-ESSALUD/GCL-1, para Contratar una Empresa que Elabore el Expediente Técnico a Nivel Estudio Definitivo.</t>
    </r>
    <r>
      <rPr>
        <sz val="12"/>
        <rFont val="Arial"/>
        <family val="2"/>
      </rPr>
      <t xml:space="preserve">
</t>
    </r>
    <r>
      <rPr>
        <sz val="12"/>
        <color rgb="FFFF0000"/>
        <rFont val="Arial"/>
        <family val="2"/>
      </rPr>
      <t xml:space="preserve"> </t>
    </r>
  </si>
  <si>
    <t xml:space="preserve">Actualmente en Actor Preparatorios para contratar a una empresa que realice la Supervisión de la Elaboración del Expediente Técnico.
</t>
  </si>
  <si>
    <r>
      <rPr>
        <b/>
        <sz val="12"/>
        <rFont val="Arial"/>
        <family val="2"/>
      </rPr>
      <t>Actualmente en Proceso Logístico Concurso Publico-SM-13-2018-ESSALUD/GCL-1, para Contratar una Empresa que Elabore el Expediente Técnico a Nivel Estudio Definitivo.</t>
    </r>
    <r>
      <rPr>
        <sz val="12"/>
        <rFont val="Arial"/>
        <family val="2"/>
      </rPr>
      <t xml:space="preserve">
</t>
    </r>
  </si>
  <si>
    <r>
      <rPr>
        <b/>
        <sz val="12"/>
        <rFont val="Arial"/>
        <family val="2"/>
      </rPr>
      <t>Actualmente en Actor Preparatorios para contratar a una empresa que realice la Supervisión de la Elaboración del Expediente Técnico.</t>
    </r>
    <r>
      <rPr>
        <sz val="12"/>
        <rFont val="Arial"/>
        <family val="2"/>
      </rPr>
      <t xml:space="preserve">
</t>
    </r>
    <r>
      <rPr>
        <sz val="12"/>
        <color rgb="FFFF0000"/>
        <rFont val="Arial"/>
        <family val="2"/>
      </rPr>
      <t xml:space="preserve"> </t>
    </r>
  </si>
  <si>
    <t xml:space="preserve">Actualmente en Actos Preparatorios para Contratar una Empresa que Elabore el Expediente Técnico a Nivel Estudio Definitivo.
</t>
  </si>
  <si>
    <r>
      <rPr>
        <b/>
        <sz val="12"/>
        <rFont val="Arial"/>
        <family val="2"/>
      </rPr>
      <t>Actualmente en Actor Preparatorios para contratar a una empresa que realice la Supervisión de la Elaboración del Expediente Técnico.</t>
    </r>
    <r>
      <rPr>
        <sz val="12"/>
        <rFont val="Arial"/>
        <family val="2"/>
      </rPr>
      <t xml:space="preserve">
</t>
    </r>
  </si>
  <si>
    <r>
      <rPr>
        <b/>
        <sz val="12"/>
        <rFont val="Arial"/>
        <family val="2"/>
      </rPr>
      <t xml:space="preserve">Actualmente en Actos Preparatorios para Contratar una Empresa que Elabore el Expediente Técnico a Nivel Estudio Definitivo.
</t>
    </r>
    <r>
      <rPr>
        <sz val="12"/>
        <rFont val="Arial"/>
        <family val="2"/>
      </rPr>
      <t/>
    </r>
  </si>
  <si>
    <r>
      <t xml:space="preserve">Actualmente se encuentra en Actos Preparatorios previo al Proceso Logistico para contratar una empresa Contratista que ejecute la obra.
Asimismo, se encuentra en Proceso Logistico: Concurso Público N°17-2018-ESSALUD-GCL-1 la contratación de una empresa que realice la Supervisión de la ejecución de la Obra, fecha de convocatoria el 28.09.2018 publicado en el portal OSCE.
</t>
    </r>
    <r>
      <rPr>
        <sz val="12"/>
        <color rgb="FFFF0000"/>
        <rFont val="Arial"/>
        <family val="2"/>
      </rPr>
      <t/>
    </r>
  </si>
  <si>
    <r>
      <rPr>
        <b/>
        <sz val="12"/>
        <rFont val="Arial"/>
        <family val="2"/>
      </rPr>
      <t xml:space="preserve">Actualmente se encuentra en Proceso Logistico: LP-SM-3-2018-ESSALUD/GCL-1  
la Contratación de una empresa Contratista que Ejecute la obra.
Asimismo, se encuentra en Proceso Logistico: CP-SM-16-2018-ESSALUD/GCL-1 la contratación de una empresa que realice la Supervisión de la ejecución de la Obra.
</t>
    </r>
    <r>
      <rPr>
        <sz val="12"/>
        <rFont val="Arial"/>
        <family val="2"/>
      </rPr>
      <t/>
    </r>
  </si>
  <si>
    <r>
      <rPr>
        <sz val="12"/>
        <rFont val="Arial"/>
        <family val="2"/>
      </rPr>
      <t>Proyecto en Ejecución de Obra.
Con fecha 30.04.2018 se otorga la Buena Pro al Consorcio Ricardo Palma por el monto de S/.  718,000.00. Firma de Contrato 24.05.2018.
Con fecha 22.06.2018 se consiente la Buen Pro del Servicio de Supervisión a favor de la empresa Omar Orlando Taboada Cobeñas con el monto de S/.76,350.00.
Con fecha 05.07.2018 se realizó la entrega del terreno, con los cual el inicio de la ejecución de la obra se contempla desde el 06.07.2018.
Al 30.09.2018 se tiene una avance real ejecutado de obra del 57.50%</t>
    </r>
    <r>
      <rPr>
        <sz val="12"/>
        <color rgb="FFFF0000"/>
        <rFont val="Arial"/>
        <family val="2"/>
      </rPr>
      <t xml:space="preserve">
 </t>
    </r>
    <r>
      <rPr>
        <b/>
        <sz val="12"/>
        <color rgb="FFFF0000"/>
        <rFont val="Arial"/>
        <family val="2"/>
      </rPr>
      <t/>
    </r>
  </si>
  <si>
    <t>_</t>
  </si>
  <si>
    <r>
      <rPr>
        <b/>
        <sz val="12"/>
        <rFont val="Arial"/>
        <family val="2"/>
      </rPr>
      <t>Se espera confirmación de aspectos del proyecto por Gerencia Central de Planeamiento y Presupuesto para continuar con el registro del proyecto en el Banco de Proyectos.</t>
    </r>
    <r>
      <rPr>
        <sz val="12"/>
        <rFont val="Arial"/>
        <family val="2"/>
      </rPr>
      <t xml:space="preserve">
</t>
    </r>
  </si>
  <si>
    <r>
      <rPr>
        <b/>
        <sz val="12"/>
        <rFont val="Arial"/>
        <family val="2"/>
      </rPr>
      <t>Actualemnte se encuentra en verificacion de Viabilidad del Proyecto por la Gerencia de Estudios de Inversion.</t>
    </r>
    <r>
      <rPr>
        <sz val="12"/>
        <rFont val="Arial"/>
        <family val="2"/>
      </rPr>
      <t xml:space="preserve">
</t>
    </r>
    <r>
      <rPr>
        <sz val="12"/>
        <color rgb="FFFF0000"/>
        <rFont val="Arial"/>
        <family val="2"/>
      </rPr>
      <t xml:space="preserve">
</t>
    </r>
  </si>
  <si>
    <r>
      <t xml:space="preserve">Actualmente en Proceso de Convocatoria Licitación Pública LP-SM-25-2018-ESSALUD/CEABE-1 / ADQUISICIÓN DE EQUIPOS BIOMÉDICOS, para adquirir 4 Items por el monto de S/ 1,154,800.00
</t>
    </r>
    <r>
      <rPr>
        <sz val="12"/>
        <rFont val="Arial"/>
        <family val="2"/>
      </rPr>
      <t xml:space="preserve">
</t>
    </r>
    <r>
      <rPr>
        <b/>
        <sz val="12"/>
        <rFont val="Arial"/>
        <family val="2"/>
      </rPr>
      <t>Asimismo, 02 items por el monto de S/ 463,820.00 soles, se encuentra en Actos Preparatorios</t>
    </r>
  </si>
  <si>
    <r>
      <rPr>
        <b/>
        <sz val="12"/>
        <rFont val="Arial"/>
        <family val="2"/>
      </rPr>
      <t>En Etapa de Elaboración del Expediente Técnico, por la modalidad de Administración Directa</t>
    </r>
    <r>
      <rPr>
        <sz val="12"/>
        <rFont val="Arial"/>
        <family val="2"/>
      </rPr>
      <t xml:space="preserve">
</t>
    </r>
  </si>
  <si>
    <t>Procedimiento Logístico</t>
  </si>
  <si>
    <r>
      <rPr>
        <b/>
        <sz val="12"/>
        <rFont val="Arial"/>
        <family val="2"/>
      </rPr>
      <t>En Etapa de Elaboración de Expediente Técnico, bajo la modalidad de Administración Directa.</t>
    </r>
    <r>
      <rPr>
        <sz val="12"/>
        <rFont val="Arial"/>
        <family val="2"/>
      </rPr>
      <t xml:space="preserve">
</t>
    </r>
  </si>
  <si>
    <r>
      <rPr>
        <b/>
        <sz val="12"/>
        <rFont val="Arial"/>
        <family val="2"/>
      </rPr>
      <t>En Etapa de Actos Preparatorios para volver convocar el Proceso.</t>
    </r>
    <r>
      <rPr>
        <sz val="12"/>
        <rFont val="Arial"/>
        <family val="2"/>
      </rPr>
      <t xml:space="preserve">
La primera Convocatoria Consurso Público N° 04-2017-ESSALUD/GCL (1799P00041) 
De acuerdo al Sistema Electrónico de Contrataciones del Estado (SE@CE) del Organismo Supervisor de las Contrataciones del Estado (OSCE), el reporte de otorgamiento de Buena Pro, el resultado: DESIERTO.
</t>
    </r>
  </si>
  <si>
    <t>Actos preparatorios para el procedimiento de selección.</t>
  </si>
  <si>
    <t xml:space="preserve">Demora en la presentación de los expedientes de pago por pate de los contratistas.
</t>
  </si>
  <si>
    <t>Inicio de Ejecución de obra en octubre de 2018</t>
  </si>
  <si>
    <t xml:space="preserve"> Cumplimiento de peritaje requerido por OCI sobre evaluación estructural se espera resultados para continuar con desarrollo de expediente.  </t>
  </si>
  <si>
    <t>Expediente Técnico concluido, elaborado por la Red Rebagliati</t>
  </si>
  <si>
    <t>El terreno tiene una alto indice de vulnerabilidad. 
La Red Asistencial se encuentra gestionando el cambio de terreno.</t>
  </si>
  <si>
    <t>Expediente Técnico concluido, se solicitó transferencia de Fondos y Habilitación Presupuestal</t>
  </si>
  <si>
    <t xml:space="preserve">Adquisición por parte de la Red Asistencial Ancash.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</si>
</sst>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5"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sz val="14"/>
      <name val="Arial"/>
      <family val="2"/>
    </font>
    <font>
      <b/>
      <sz val="11"/>
      <name val="Arial"/>
      <family val="2"/>
    </font>
    <font>
      <sz val="11"/>
      <color theme="1"/>
      <name val="Calibri"/>
      <family val="2"/>
      <scheme val="minor"/>
    </font>
    <font>
      <sz val="10"/>
      <name val="Calibri"/>
      <family val="2"/>
      <scheme val="minor"/>
    </font>
    <font>
      <b/>
      <sz val="10"/>
      <name val="Calibri"/>
      <family val="2"/>
      <scheme val="minor"/>
    </font>
    <font>
      <sz val="12"/>
      <color rgb="FFFF0000"/>
      <name val="Arial"/>
      <family val="2"/>
    </font>
    <font>
      <sz val="12"/>
      <color theme="1"/>
      <name val="Arial"/>
      <family val="2"/>
    </font>
    <font>
      <b/>
      <sz val="12"/>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1" fillId="0" borderId="0"/>
    <xf numFmtId="0" fontId="29" fillId="0" borderId="0"/>
    <xf numFmtId="0" fontId="8" fillId="0" borderId="0"/>
    <xf numFmtId="0" fontId="1" fillId="0" borderId="0"/>
    <xf numFmtId="9" fontId="1" fillId="0" borderId="0" applyFont="0" applyFill="0" applyBorder="0" applyAlignment="0" applyProtection="0"/>
  </cellStyleXfs>
  <cellXfs count="394">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30" fillId="0" borderId="0" xfId="1" applyFont="1" applyFill="1" applyAlignment="1">
      <alignment horizontal="center" vertical="center"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wrapText="1"/>
    </xf>
    <xf numFmtId="0" fontId="26" fillId="0" borderId="0" xfId="1" applyFont="1" applyFill="1" applyBorder="1" applyAlignment="1">
      <alignment horizontal="center" vertical="center" wrapText="1"/>
    </xf>
    <xf numFmtId="0" fontId="26" fillId="0" borderId="0" xfId="0" applyFont="1" applyFill="1" applyAlignment="1">
      <alignment horizontal="center" vertical="center"/>
    </xf>
    <xf numFmtId="0" fontId="27" fillId="0" borderId="17" xfId="1" applyFont="1" applyFill="1" applyBorder="1" applyAlignment="1">
      <alignment vertical="center" wrapText="1"/>
    </xf>
    <xf numFmtId="0" fontId="27" fillId="0" borderId="30" xfId="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16" xfId="2" applyFont="1" applyFill="1" applyBorder="1" applyAlignment="1">
      <alignment horizontal="center" vertical="center" wrapText="1"/>
    </xf>
    <xf numFmtId="0" fontId="26" fillId="0" borderId="4" xfId="2" applyFont="1" applyFill="1" applyBorder="1" applyAlignment="1">
      <alignment horizontal="center" vertical="center" wrapText="1"/>
    </xf>
    <xf numFmtId="4" fontId="26" fillId="0" borderId="4" xfId="2" applyNumberFormat="1" applyFont="1" applyFill="1" applyBorder="1" applyAlignment="1">
      <alignment horizontal="center" vertical="center" wrapText="1"/>
    </xf>
    <xf numFmtId="14" fontId="26" fillId="0" borderId="4" xfId="2" applyNumberFormat="1" applyFont="1" applyFill="1" applyBorder="1" applyAlignment="1">
      <alignment horizontal="center" vertical="center" wrapText="1"/>
    </xf>
    <xf numFmtId="0" fontId="26" fillId="0" borderId="5" xfId="2" applyFont="1" applyFill="1" applyBorder="1" applyAlignment="1">
      <alignment horizontal="center" vertical="center" wrapText="1"/>
    </xf>
    <xf numFmtId="49" fontId="26" fillId="0" borderId="29" xfId="2" applyNumberFormat="1" applyFont="1" applyFill="1" applyBorder="1" applyAlignment="1">
      <alignment horizontal="center" vertical="center" wrapText="1"/>
    </xf>
    <xf numFmtId="0" fontId="26" fillId="0" borderId="15" xfId="2"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9" xfId="1" applyFont="1" applyFill="1" applyBorder="1" applyAlignment="1">
      <alignment horizontal="center" vertical="center" wrapText="1"/>
    </xf>
    <xf numFmtId="164" fontId="26" fillId="0" borderId="9" xfId="4" applyFont="1" applyFill="1" applyBorder="1" applyAlignment="1">
      <alignment horizontal="center" vertical="center" wrapText="1"/>
    </xf>
    <xf numFmtId="0" fontId="26" fillId="0" borderId="10" xfId="1" applyFont="1" applyFill="1" applyBorder="1" applyAlignment="1">
      <alignment horizontal="center" vertical="center" wrapText="1"/>
    </xf>
    <xf numFmtId="0" fontId="19" fillId="0" borderId="19" xfId="1" applyFont="1" applyFill="1" applyBorder="1" applyAlignment="1">
      <alignment vertical="center" wrapText="1"/>
    </xf>
    <xf numFmtId="0" fontId="19" fillId="0" borderId="37" xfId="1" applyFont="1" applyFill="1" applyBorder="1" applyAlignment="1">
      <alignment vertical="center" wrapText="1"/>
    </xf>
    <xf numFmtId="0" fontId="19" fillId="0" borderId="38" xfId="1" applyFont="1" applyFill="1" applyBorder="1" applyAlignment="1">
      <alignment vertical="center" wrapText="1"/>
    </xf>
    <xf numFmtId="0" fontId="26" fillId="0" borderId="0" xfId="0" applyFont="1" applyFill="1"/>
    <xf numFmtId="0" fontId="28" fillId="0" borderId="0" xfId="0" applyFont="1" applyFill="1"/>
    <xf numFmtId="0" fontId="5" fillId="0" borderId="0" xfId="1" applyFont="1" applyFill="1" applyAlignment="1">
      <alignment horizontal="center" vertical="center" wrapText="1"/>
    </xf>
    <xf numFmtId="0" fontId="31" fillId="0" borderId="0" xfId="0" applyFont="1" applyFill="1"/>
    <xf numFmtId="0" fontId="28" fillId="0" borderId="0" xfId="0" applyFont="1" applyFill="1" applyAlignment="1">
      <alignment horizontal="center"/>
    </xf>
    <xf numFmtId="0" fontId="28" fillId="0" borderId="0" xfId="1" applyFont="1" applyFill="1" applyAlignment="1">
      <alignment horizontal="center" vertical="center" wrapText="1"/>
    </xf>
    <xf numFmtId="0" fontId="26" fillId="0" borderId="25"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26" fillId="0" borderId="40" xfId="1" applyFont="1" applyFill="1" applyBorder="1" applyAlignment="1">
      <alignment horizontal="center" vertical="center" wrapText="1"/>
    </xf>
    <xf numFmtId="0" fontId="26" fillId="0" borderId="25" xfId="2"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34" xfId="1" applyFont="1" applyFill="1" applyBorder="1" applyAlignment="1">
      <alignment horizontal="center" vertical="center" wrapText="1"/>
    </xf>
    <xf numFmtId="0" fontId="26" fillId="0" borderId="26" xfId="1" applyFont="1" applyFill="1" applyBorder="1" applyAlignment="1">
      <alignment horizontal="center" vertical="center" wrapText="1"/>
    </xf>
    <xf numFmtId="0" fontId="26" fillId="0" borderId="26" xfId="2" applyFont="1" applyFill="1" applyBorder="1" applyAlignment="1">
      <alignment horizontal="center" vertical="center" wrapText="1"/>
    </xf>
    <xf numFmtId="0" fontId="19" fillId="0" borderId="24" xfId="1" applyFont="1" applyFill="1" applyBorder="1" applyAlignment="1">
      <alignment horizontal="center" vertical="center" wrapText="1"/>
    </xf>
    <xf numFmtId="0" fontId="26" fillId="0" borderId="4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4" xfId="1" applyFont="1" applyFill="1" applyBorder="1" applyAlignment="1">
      <alignment horizontal="center" vertical="center" wrapText="1"/>
    </xf>
    <xf numFmtId="0" fontId="19" fillId="0" borderId="43" xfId="2" applyFont="1" applyFill="1" applyBorder="1" applyAlignment="1">
      <alignment horizontal="center" vertical="center" wrapText="1"/>
    </xf>
    <xf numFmtId="0" fontId="26" fillId="0" borderId="44" xfId="2" applyFont="1" applyFill="1" applyBorder="1" applyAlignment="1">
      <alignment horizontal="center" vertical="center" wrapText="1"/>
    </xf>
    <xf numFmtId="14" fontId="26" fillId="0" borderId="35" xfId="2" applyNumberFormat="1" applyFont="1" applyFill="1" applyBorder="1" applyAlignment="1">
      <alignment horizontal="center" vertical="center" wrapText="1"/>
    </xf>
    <xf numFmtId="0" fontId="26" fillId="0" borderId="35" xfId="1" applyFont="1" applyFill="1" applyBorder="1" applyAlignment="1">
      <alignment horizontal="center" vertical="center" wrapText="1"/>
    </xf>
    <xf numFmtId="0" fontId="26" fillId="0" borderId="41" xfId="1" applyFont="1" applyFill="1" applyBorder="1" applyAlignment="1">
      <alignment horizontal="center" vertical="center" wrapText="1"/>
    </xf>
    <xf numFmtId="0" fontId="26" fillId="0" borderId="47" xfId="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2" applyFont="1" applyFill="1" applyBorder="1" applyAlignment="1">
      <alignment horizontal="center" vertical="center" wrapText="1"/>
    </xf>
    <xf numFmtId="0" fontId="26" fillId="0" borderId="7" xfId="2"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26" fillId="0" borderId="27" xfId="1" applyFont="1" applyFill="1" applyBorder="1" applyAlignment="1">
      <alignment horizontal="center" vertical="center" wrapText="1"/>
    </xf>
    <xf numFmtId="14" fontId="26" fillId="0" borderId="10" xfId="1" applyNumberFormat="1" applyFont="1" applyFill="1" applyBorder="1" applyAlignment="1">
      <alignment horizontal="center" vertical="center" wrapText="1"/>
    </xf>
    <xf numFmtId="14" fontId="26" fillId="0" borderId="31" xfId="1" applyNumberFormat="1" applyFont="1" applyFill="1" applyBorder="1" applyAlignment="1">
      <alignment horizontal="center" vertical="center" wrapText="1"/>
    </xf>
    <xf numFmtId="0" fontId="26" fillId="0" borderId="1" xfId="2" applyFont="1" applyFill="1" applyBorder="1" applyAlignment="1">
      <alignment horizontal="center" vertical="center" wrapText="1"/>
    </xf>
    <xf numFmtId="4" fontId="26" fillId="0" borderId="1" xfId="2" applyNumberFormat="1" applyFont="1" applyFill="1" applyBorder="1" applyAlignment="1">
      <alignment horizontal="center" vertical="center" wrapText="1"/>
    </xf>
    <xf numFmtId="0" fontId="26" fillId="0" borderId="13" xfId="2" applyFont="1" applyFill="1" applyBorder="1" applyAlignment="1">
      <alignment horizontal="center" vertical="center" wrapText="1"/>
    </xf>
    <xf numFmtId="4" fontId="26" fillId="0" borderId="6" xfId="2" applyNumberFormat="1" applyFont="1" applyFill="1" applyBorder="1" applyAlignment="1">
      <alignment horizontal="center" vertical="center" wrapText="1"/>
    </xf>
    <xf numFmtId="14" fontId="26" fillId="0" borderId="1" xfId="2" applyNumberFormat="1" applyFont="1" applyFill="1" applyBorder="1" applyAlignment="1">
      <alignment horizontal="center" vertical="center" wrapText="1"/>
    </xf>
    <xf numFmtId="14" fontId="26" fillId="0" borderId="6" xfId="2" applyNumberFormat="1" applyFont="1" applyFill="1" applyBorder="1" applyAlignment="1">
      <alignment horizontal="center" vertical="center" wrapText="1"/>
    </xf>
    <xf numFmtId="0" fontId="26" fillId="0" borderId="11" xfId="2" applyFont="1" applyFill="1" applyBorder="1" applyAlignment="1">
      <alignment horizontal="center" vertical="center" wrapText="1"/>
    </xf>
    <xf numFmtId="14" fontId="26" fillId="0" borderId="11" xfId="2" applyNumberFormat="1" applyFont="1" applyFill="1" applyBorder="1" applyAlignment="1">
      <alignment horizontal="center" vertical="center" wrapText="1"/>
    </xf>
    <xf numFmtId="0" fontId="26" fillId="0" borderId="14" xfId="2" applyFont="1" applyFill="1" applyBorder="1" applyAlignment="1">
      <alignment horizontal="center" vertical="center" wrapText="1"/>
    </xf>
    <xf numFmtId="0" fontId="26" fillId="0" borderId="41" xfId="2" applyFont="1" applyFill="1" applyBorder="1" applyAlignment="1">
      <alignment horizontal="center" vertical="center" wrapText="1"/>
    </xf>
    <xf numFmtId="49" fontId="26" fillId="0" borderId="22" xfId="2" applyNumberFormat="1" applyFont="1" applyFill="1" applyBorder="1" applyAlignment="1">
      <alignment horizontal="center" vertical="center" wrapText="1"/>
    </xf>
    <xf numFmtId="0" fontId="25" fillId="0" borderId="3" xfId="2" applyFont="1" applyFill="1" applyBorder="1" applyAlignment="1">
      <alignment horizontal="center" vertical="center" wrapText="1"/>
    </xf>
    <xf numFmtId="164" fontId="25" fillId="0" borderId="3" xfId="4" applyFont="1" applyFill="1" applyBorder="1" applyAlignment="1">
      <alignment horizontal="center" vertical="center" wrapText="1"/>
    </xf>
    <xf numFmtId="14" fontId="25" fillId="0" borderId="3" xfId="2" applyNumberFormat="1"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23" xfId="2" applyFont="1" applyFill="1" applyBorder="1" applyAlignment="1">
      <alignment horizontal="center" vertical="center" wrapText="1"/>
    </xf>
    <xf numFmtId="49" fontId="26" fillId="0" borderId="26" xfId="2" applyNumberFormat="1" applyFont="1" applyFill="1" applyBorder="1" applyAlignment="1">
      <alignment horizontal="center" vertical="center" wrapText="1"/>
    </xf>
    <xf numFmtId="0" fontId="26" fillId="0" borderId="40" xfId="2" applyFont="1" applyFill="1" applyBorder="1" applyAlignment="1">
      <alignment horizontal="center" vertical="center" wrapText="1"/>
    </xf>
    <xf numFmtId="0" fontId="26" fillId="0" borderId="14" xfId="1" applyFont="1" applyFill="1" applyBorder="1" applyAlignment="1">
      <alignment horizontal="center" vertical="center" wrapText="1"/>
    </xf>
    <xf numFmtId="164" fontId="26" fillId="0" borderId="1" xfId="4" applyFont="1" applyFill="1" applyBorder="1" applyAlignment="1">
      <alignment horizontal="center" vertical="center" wrapText="1"/>
    </xf>
    <xf numFmtId="0" fontId="26" fillId="0" borderId="8" xfId="1"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14" fontId="26" fillId="0" borderId="31" xfId="2" applyNumberFormat="1" applyFont="1" applyFill="1" applyBorder="1" applyAlignment="1">
      <alignment horizontal="center" vertical="center" wrapText="1"/>
    </xf>
    <xf numFmtId="14" fontId="26" fillId="0" borderId="10" xfId="2" applyNumberFormat="1" applyFont="1" applyFill="1" applyBorder="1" applyAlignment="1">
      <alignment horizontal="center" vertical="center" wrapText="1"/>
    </xf>
    <xf numFmtId="0" fontId="26" fillId="0" borderId="29" xfId="1" applyFont="1" applyFill="1" applyBorder="1" applyAlignment="1">
      <alignment horizontal="center" vertical="center" wrapText="1"/>
    </xf>
    <xf numFmtId="0" fontId="26" fillId="0" borderId="15" xfId="1" applyFont="1" applyFill="1" applyBorder="1" applyAlignment="1">
      <alignment horizontal="center" vertical="center" wrapText="1"/>
    </xf>
    <xf numFmtId="164" fontId="26" fillId="0" borderId="15" xfId="4" applyFont="1" applyFill="1" applyBorder="1" applyAlignment="1">
      <alignment horizontal="center" vertical="center" wrapText="1"/>
    </xf>
    <xf numFmtId="14" fontId="26" fillId="0" borderId="33" xfId="2" applyNumberFormat="1" applyFont="1" applyFill="1" applyBorder="1" applyAlignment="1">
      <alignment horizontal="center" vertical="center" wrapText="1"/>
    </xf>
    <xf numFmtId="0" fontId="23" fillId="0" borderId="0" xfId="1" applyFont="1" applyFill="1" applyBorder="1" applyAlignment="1">
      <alignment horizontal="center" vertical="center" wrapText="1"/>
    </xf>
    <xf numFmtId="14" fontId="26" fillId="0" borderId="17" xfId="2" applyNumberFormat="1" applyFont="1" applyFill="1" applyBorder="1" applyAlignment="1">
      <alignment horizontal="center" vertical="center" wrapText="1"/>
    </xf>
    <xf numFmtId="0" fontId="26" fillId="0" borderId="30" xfId="1" applyFont="1" applyFill="1" applyBorder="1" applyAlignment="1">
      <alignment horizontal="center" vertical="center" wrapText="1"/>
    </xf>
    <xf numFmtId="4" fontId="33" fillId="0" borderId="3" xfId="2" applyNumberFormat="1" applyFont="1" applyFill="1" applyBorder="1" applyAlignment="1">
      <alignment horizontal="center" vertical="center" wrapText="1"/>
    </xf>
    <xf numFmtId="49" fontId="26" fillId="0" borderId="3" xfId="2" applyNumberFormat="1" applyFont="1" applyFill="1" applyBorder="1" applyAlignment="1">
      <alignment horizontal="center" vertical="center" wrapText="1"/>
    </xf>
    <xf numFmtId="4" fontId="26" fillId="0" borderId="4" xfId="1" applyNumberFormat="1" applyFont="1" applyFill="1" applyBorder="1" applyAlignment="1">
      <alignment horizontal="center" vertical="center" wrapText="1"/>
    </xf>
    <xf numFmtId="0" fontId="26" fillId="0" borderId="4" xfId="1" applyNumberFormat="1" applyFont="1" applyFill="1" applyBorder="1" applyAlignment="1">
      <alignment horizontal="center" vertical="center" wrapText="1"/>
    </xf>
    <xf numFmtId="4" fontId="26" fillId="0" borderId="1" xfId="1" applyNumberFormat="1" applyFont="1" applyFill="1" applyBorder="1" applyAlignment="1">
      <alignment horizontal="center" vertical="center" wrapText="1"/>
    </xf>
    <xf numFmtId="4" fontId="26" fillId="0" borderId="6" xfId="1" applyNumberFormat="1" applyFont="1" applyFill="1" applyBorder="1" applyAlignment="1">
      <alignment horizontal="center" vertical="center" wrapText="1"/>
    </xf>
    <xf numFmtId="4" fontId="26" fillId="0" borderId="11" xfId="1" applyNumberFormat="1" applyFont="1" applyFill="1" applyBorder="1" applyAlignment="1">
      <alignment horizontal="center" vertical="center" wrapText="1"/>
    </xf>
    <xf numFmtId="0" fontId="26" fillId="0" borderId="11" xfId="1" applyNumberFormat="1" applyFont="1" applyFill="1" applyBorder="1" applyAlignment="1">
      <alignment horizontal="center" vertical="center" wrapText="1"/>
    </xf>
    <xf numFmtId="4" fontId="32" fillId="0" borderId="1" xfId="1" applyNumberFormat="1" applyFont="1" applyFill="1" applyBorder="1" applyAlignment="1">
      <alignment horizontal="center" vertical="center" wrapText="1"/>
    </xf>
    <xf numFmtId="4" fontId="32" fillId="0" borderId="6" xfId="1" applyNumberFormat="1" applyFont="1" applyFill="1" applyBorder="1" applyAlignment="1">
      <alignment horizontal="center" vertical="center" wrapText="1"/>
    </xf>
    <xf numFmtId="4" fontId="26" fillId="0" borderId="9" xfId="1" applyNumberFormat="1" applyFont="1" applyFill="1" applyBorder="1" applyAlignment="1">
      <alignment horizontal="center" vertical="center" wrapText="1"/>
    </xf>
    <xf numFmtId="0" fontId="26" fillId="0" borderId="4" xfId="2" applyNumberFormat="1" applyFont="1" applyFill="1" applyBorder="1" applyAlignment="1">
      <alignment horizontal="center" vertical="center" wrapText="1"/>
    </xf>
    <xf numFmtId="4" fontId="26" fillId="0" borderId="11" xfId="2" applyNumberFormat="1" applyFont="1" applyFill="1" applyBorder="1" applyAlignment="1">
      <alignment horizontal="center" vertical="center" wrapText="1"/>
    </xf>
    <xf numFmtId="4" fontId="26" fillId="0" borderId="15" xfId="2" applyNumberFormat="1" applyFont="1" applyFill="1" applyBorder="1" applyAlignment="1">
      <alignment horizontal="center" vertical="center" wrapText="1"/>
    </xf>
    <xf numFmtId="49" fontId="26" fillId="0" borderId="12" xfId="2" applyNumberFormat="1" applyFont="1" applyFill="1" applyBorder="1" applyAlignment="1">
      <alignment horizontal="center" vertical="center" wrapText="1"/>
    </xf>
    <xf numFmtId="4" fontId="32" fillId="0" borderId="11" xfId="2" applyNumberFormat="1" applyFont="1" applyFill="1" applyBorder="1" applyAlignment="1">
      <alignment horizontal="center" vertical="center" wrapText="1"/>
    </xf>
    <xf numFmtId="4" fontId="26" fillId="0" borderId="14" xfId="1" applyNumberFormat="1" applyFont="1" applyFill="1" applyBorder="1" applyAlignment="1">
      <alignment horizontal="center" vertical="center" wrapText="1"/>
    </xf>
    <xf numFmtId="0" fontId="26" fillId="0" borderId="12" xfId="1" applyFont="1" applyFill="1" applyBorder="1" applyAlignment="1">
      <alignment horizontal="center" vertical="center" wrapText="1"/>
    </xf>
    <xf numFmtId="4" fontId="26" fillId="0" borderId="12" xfId="1" applyNumberFormat="1" applyFont="1" applyFill="1" applyBorder="1" applyAlignment="1">
      <alignment horizontal="center" vertical="center" wrapText="1"/>
    </xf>
    <xf numFmtId="0" fontId="26" fillId="0" borderId="21" xfId="2" applyFont="1" applyFill="1" applyBorder="1" applyAlignment="1">
      <alignment horizontal="center" vertical="center" wrapText="1"/>
    </xf>
    <xf numFmtId="0" fontId="26" fillId="0" borderId="8" xfId="2" applyFont="1" applyFill="1" applyBorder="1" applyAlignment="1">
      <alignment horizontal="center" vertical="center" wrapText="1"/>
    </xf>
    <xf numFmtId="49" fontId="26" fillId="0" borderId="9" xfId="0" applyNumberFormat="1" applyFont="1" applyFill="1" applyBorder="1" applyAlignment="1">
      <alignment horizontal="center" vertical="center" wrapText="1"/>
    </xf>
    <xf numFmtId="49" fontId="26" fillId="0" borderId="15" xfId="0" applyNumberFormat="1" applyFont="1" applyFill="1" applyBorder="1" applyAlignment="1">
      <alignment horizontal="center" vertical="center" wrapText="1"/>
    </xf>
    <xf numFmtId="0" fontId="26" fillId="0" borderId="30"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19" fillId="0" borderId="19" xfId="1" applyFont="1" applyFill="1" applyBorder="1" applyAlignment="1">
      <alignment horizontal="center" vertical="center" wrapText="1"/>
    </xf>
    <xf numFmtId="0" fontId="19" fillId="0" borderId="19" xfId="2" applyFont="1" applyFill="1" applyBorder="1" applyAlignment="1">
      <alignment horizontal="center" vertical="center" wrapText="1"/>
    </xf>
    <xf numFmtId="0" fontId="27" fillId="0" borderId="42" xfId="1" applyFont="1" applyFill="1" applyBorder="1" applyAlignment="1">
      <alignment horizontal="center" vertical="center" wrapText="1"/>
    </xf>
    <xf numFmtId="0" fontId="27" fillId="0" borderId="37" xfId="1" applyFont="1" applyFill="1" applyBorder="1" applyAlignment="1">
      <alignment vertical="center" wrapText="1"/>
    </xf>
    <xf numFmtId="0" fontId="27" fillId="0" borderId="37" xfId="1" applyFont="1" applyFill="1" applyBorder="1" applyAlignment="1">
      <alignment horizontal="center" vertical="center" wrapText="1"/>
    </xf>
    <xf numFmtId="4" fontId="26" fillId="0" borderId="3" xfId="2" applyNumberFormat="1" applyFont="1" applyFill="1" applyBorder="1" applyAlignment="1">
      <alignment horizontal="center" vertical="center" wrapText="1"/>
    </xf>
    <xf numFmtId="164" fontId="26" fillId="0" borderId="11" xfId="4" applyFont="1" applyFill="1" applyBorder="1" applyAlignment="1">
      <alignment horizontal="center" vertical="center" wrapText="1"/>
    </xf>
    <xf numFmtId="14" fontId="26" fillId="0" borderId="11" xfId="1" applyNumberFormat="1" applyFont="1" applyFill="1" applyBorder="1" applyAlignment="1">
      <alignment horizontal="center" vertical="center" wrapText="1"/>
    </xf>
    <xf numFmtId="4" fontId="26" fillId="0" borderId="9" xfId="2" applyNumberFormat="1" applyFont="1" applyFill="1" applyBorder="1" applyAlignment="1">
      <alignment horizontal="center" vertical="center" wrapText="1"/>
    </xf>
    <xf numFmtId="4" fontId="26" fillId="0" borderId="47" xfId="1" applyNumberFormat="1" applyFont="1" applyFill="1" applyBorder="1" applyAlignment="1">
      <alignment vertical="center" wrapText="1"/>
    </xf>
    <xf numFmtId="0" fontId="19" fillId="0" borderId="8" xfId="2" applyFont="1" applyFill="1" applyBorder="1" applyAlignment="1">
      <alignment horizontal="center" vertical="center" wrapText="1"/>
    </xf>
    <xf numFmtId="0" fontId="26" fillId="0" borderId="9" xfId="2" applyFont="1" applyFill="1" applyBorder="1" applyAlignment="1">
      <alignment horizontal="center" vertical="center" wrapText="1"/>
    </xf>
    <xf numFmtId="164" fontId="26" fillId="0" borderId="3" xfId="4" applyFont="1" applyFill="1" applyBorder="1" applyAlignment="1">
      <alignment horizontal="center" vertical="center" wrapText="1"/>
    </xf>
    <xf numFmtId="4" fontId="26" fillId="0" borderId="15" xfId="1" applyNumberFormat="1" applyFont="1" applyFill="1" applyBorder="1" applyAlignment="1">
      <alignment horizontal="center" vertical="center" wrapText="1"/>
    </xf>
    <xf numFmtId="0" fontId="26" fillId="0" borderId="18" xfId="2" applyFont="1" applyFill="1" applyBorder="1" applyAlignment="1">
      <alignment horizontal="center" vertical="center" wrapText="1"/>
    </xf>
    <xf numFmtId="14" fontId="26" fillId="0" borderId="3" xfId="2" applyNumberFormat="1"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0" borderId="36" xfId="2" applyFont="1" applyFill="1" applyBorder="1" applyAlignment="1">
      <alignment horizontal="center" vertical="center" wrapText="1"/>
    </xf>
    <xf numFmtId="0" fontId="26" fillId="0" borderId="36" xfId="1" applyFont="1" applyFill="1" applyBorder="1" applyAlignment="1">
      <alignment horizontal="center" vertical="center" wrapText="1"/>
    </xf>
    <xf numFmtId="0" fontId="26" fillId="6" borderId="18" xfId="1" applyFont="1" applyFill="1" applyBorder="1" applyAlignment="1">
      <alignment horizontal="center" vertical="center" wrapText="1"/>
    </xf>
    <xf numFmtId="14" fontId="26" fillId="6" borderId="28"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1" fillId="6" borderId="0" xfId="0" applyFont="1" applyFill="1"/>
    <xf numFmtId="0" fontId="26" fillId="0" borderId="4" xfId="2" applyFont="1" applyFill="1" applyBorder="1" applyAlignment="1">
      <alignment horizontal="left" vertical="center" wrapText="1"/>
    </xf>
    <xf numFmtId="49" fontId="26" fillId="0" borderId="3" xfId="2" applyNumberFormat="1" applyFont="1" applyFill="1" applyBorder="1" applyAlignment="1">
      <alignment horizontal="left" vertical="center" wrapText="1"/>
    </xf>
    <xf numFmtId="0" fontId="26" fillId="0" borderId="4" xfId="1" applyNumberFormat="1" applyFont="1" applyFill="1" applyBorder="1" applyAlignment="1">
      <alignment horizontal="left" vertical="center" wrapText="1"/>
    </xf>
    <xf numFmtId="0" fontId="26" fillId="0" borderId="1" xfId="1" applyNumberFormat="1" applyFont="1" applyFill="1" applyBorder="1" applyAlignment="1">
      <alignment horizontal="left" vertical="center" wrapText="1"/>
    </xf>
    <xf numFmtId="0" fontId="26" fillId="0" borderId="6" xfId="1" applyFont="1" applyFill="1" applyBorder="1" applyAlignment="1">
      <alignment horizontal="left" vertical="center" wrapText="1"/>
    </xf>
    <xf numFmtId="49" fontId="26" fillId="0" borderId="11" xfId="1" applyNumberFormat="1" applyFont="1" applyFill="1" applyBorder="1" applyAlignment="1">
      <alignment horizontal="left" vertical="center" wrapText="1"/>
    </xf>
    <xf numFmtId="0" fontId="26" fillId="0" borderId="1" xfId="1" applyFont="1" applyFill="1" applyBorder="1" applyAlignment="1">
      <alignment horizontal="left" vertical="center" wrapText="1"/>
    </xf>
    <xf numFmtId="0" fontId="26" fillId="0" borderId="9" xfId="2" applyNumberFormat="1"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6" xfId="2" applyFont="1" applyFill="1" applyBorder="1" applyAlignment="1">
      <alignment horizontal="left" vertical="center" wrapText="1"/>
    </xf>
    <xf numFmtId="0" fontId="26" fillId="0" borderId="4" xfId="2" applyNumberFormat="1" applyFont="1" applyFill="1" applyBorder="1" applyAlignment="1">
      <alignment horizontal="left" vertical="center" wrapText="1"/>
    </xf>
    <xf numFmtId="49" fontId="26" fillId="0" borderId="6" xfId="2" applyNumberFormat="1" applyFont="1" applyFill="1" applyBorder="1" applyAlignment="1">
      <alignment horizontal="left" vertical="center" wrapText="1"/>
    </xf>
    <xf numFmtId="0" fontId="32" fillId="0" borderId="14" xfId="2" applyFont="1" applyFill="1" applyBorder="1" applyAlignment="1">
      <alignment horizontal="left" vertical="center" wrapText="1"/>
    </xf>
    <xf numFmtId="49" fontId="26" fillId="0" borderId="15" xfId="2" applyNumberFormat="1" applyFont="1" applyFill="1" applyBorder="1" applyAlignment="1">
      <alignment horizontal="left" vertical="center" wrapText="1"/>
    </xf>
    <xf numFmtId="49" fontId="26" fillId="0" borderId="1" xfId="2" applyNumberFormat="1" applyFont="1" applyFill="1" applyBorder="1" applyAlignment="1">
      <alignment horizontal="left" vertical="center" wrapText="1"/>
    </xf>
    <xf numFmtId="0" fontId="26" fillId="0" borderId="6" xfId="2" applyNumberFormat="1" applyFont="1" applyFill="1" applyBorder="1" applyAlignment="1">
      <alignment horizontal="left" vertical="center" wrapText="1"/>
    </xf>
    <xf numFmtId="0" fontId="26" fillId="0" borderId="11" xfId="2" applyFont="1" applyFill="1" applyBorder="1" applyAlignment="1">
      <alignment horizontal="left" vertical="center" wrapText="1"/>
    </xf>
    <xf numFmtId="49" fontId="26" fillId="0" borderId="14" xfId="2" applyNumberFormat="1"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0" borderId="12" xfId="2" applyNumberFormat="1" applyFont="1" applyFill="1" applyBorder="1" applyAlignment="1">
      <alignment horizontal="left" vertical="center" wrapText="1"/>
    </xf>
    <xf numFmtId="49" fontId="26" fillId="0" borderId="11" xfId="2" applyNumberFormat="1" applyFont="1" applyFill="1" applyBorder="1" applyAlignment="1">
      <alignment horizontal="left" vertical="center" wrapText="1"/>
    </xf>
    <xf numFmtId="0" fontId="32" fillId="0" borderId="1" xfId="2" applyFont="1" applyFill="1" applyBorder="1" applyAlignment="1">
      <alignment horizontal="left" vertical="center" wrapText="1"/>
    </xf>
    <xf numFmtId="0" fontId="26" fillId="0" borderId="4" xfId="1" applyFont="1" applyFill="1" applyBorder="1" applyAlignment="1">
      <alignment horizontal="left" vertical="center" wrapText="1"/>
    </xf>
    <xf numFmtId="49" fontId="26" fillId="0" borderId="4" xfId="1" applyNumberFormat="1" applyFont="1" applyFill="1" applyBorder="1" applyAlignment="1">
      <alignment horizontal="left" vertical="center" wrapText="1"/>
    </xf>
    <xf numFmtId="49" fontId="26" fillId="0" borderId="15" xfId="0" applyNumberFormat="1" applyFont="1" applyFill="1" applyBorder="1" applyAlignment="1">
      <alignment horizontal="left" vertical="center" wrapText="1"/>
    </xf>
    <xf numFmtId="49" fontId="26" fillId="0" borderId="9" xfId="0" applyNumberFormat="1" applyFont="1" applyFill="1" applyBorder="1" applyAlignment="1">
      <alignment horizontal="left" vertical="center" wrapText="1"/>
    </xf>
    <xf numFmtId="0" fontId="26" fillId="0" borderId="9" xfId="2" applyFont="1" applyFill="1" applyBorder="1" applyAlignment="1">
      <alignment horizontal="left" vertical="center" wrapText="1"/>
    </xf>
    <xf numFmtId="0" fontId="19" fillId="7" borderId="19" xfId="1" applyFont="1" applyFill="1" applyBorder="1" applyAlignment="1">
      <alignment horizontal="center" vertical="center" wrapText="1"/>
    </xf>
    <xf numFmtId="0" fontId="26" fillId="7" borderId="27" xfId="1" applyFont="1" applyFill="1" applyBorder="1" applyAlignment="1">
      <alignment horizontal="center" vertical="center" wrapText="1"/>
    </xf>
    <xf numFmtId="4" fontId="26" fillId="7" borderId="9" xfId="1" applyNumberFormat="1" applyFont="1" applyFill="1" applyBorder="1" applyAlignment="1">
      <alignment horizontal="center" vertical="center" wrapText="1"/>
    </xf>
    <xf numFmtId="0" fontId="26" fillId="7" borderId="9" xfId="2" applyNumberFormat="1" applyFont="1" applyFill="1" applyBorder="1" applyAlignment="1">
      <alignment horizontal="left" vertical="center" wrapText="1"/>
    </xf>
    <xf numFmtId="0" fontId="26" fillId="7" borderId="9" xfId="2" applyNumberFormat="1" applyFont="1" applyFill="1" applyBorder="1" applyAlignment="1">
      <alignment horizontal="center" vertical="center" wrapText="1"/>
    </xf>
    <xf numFmtId="0" fontId="26" fillId="7" borderId="19" xfId="1" applyFont="1" applyFill="1" applyBorder="1" applyAlignment="1">
      <alignment horizontal="center" vertical="center" wrapText="1"/>
    </xf>
    <xf numFmtId="0" fontId="19" fillId="0" borderId="4" xfId="2" applyNumberFormat="1" applyFont="1" applyFill="1" applyBorder="1" applyAlignment="1">
      <alignment horizontal="lef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4" fontId="26" fillId="0" borderId="15" xfId="1" applyNumberFormat="1" applyFont="1" applyFill="1" applyBorder="1" applyAlignment="1">
      <alignment horizontal="center" vertical="center" wrapText="1"/>
    </xf>
    <xf numFmtId="4" fontId="26" fillId="0" borderId="11" xfId="1" applyNumberFormat="1" applyFont="1" applyFill="1" applyBorder="1" applyAlignment="1">
      <alignment horizontal="center" vertical="center" wrapText="1"/>
    </xf>
    <xf numFmtId="0" fontId="23" fillId="0" borderId="49" xfId="1" applyFont="1" applyFill="1" applyBorder="1" applyAlignment="1">
      <alignment horizontal="center" vertical="center" wrapText="1"/>
    </xf>
    <xf numFmtId="0" fontId="23" fillId="0" borderId="50" xfId="1" applyFont="1" applyFill="1" applyBorder="1" applyAlignment="1">
      <alignment horizontal="center" vertical="center" wrapText="1"/>
    </xf>
    <xf numFmtId="0" fontId="23" fillId="0" borderId="39" xfId="1" applyFont="1" applyFill="1" applyBorder="1" applyAlignment="1">
      <alignment horizontal="center" vertical="center" wrapText="1"/>
    </xf>
    <xf numFmtId="0" fontId="26" fillId="0" borderId="44" xfId="1" applyFont="1" applyFill="1" applyBorder="1" applyAlignment="1">
      <alignment horizontal="center" vertical="center" wrapText="1"/>
    </xf>
    <xf numFmtId="0" fontId="26" fillId="0" borderId="46" xfId="1" applyFont="1" applyFill="1" applyBorder="1" applyAlignment="1">
      <alignment horizontal="center" vertical="center" wrapText="1"/>
    </xf>
    <xf numFmtId="0" fontId="26" fillId="0" borderId="15" xfId="2" applyNumberFormat="1" applyFont="1" applyFill="1" applyBorder="1" applyAlignment="1">
      <alignment horizontal="left" vertical="center" wrapText="1"/>
    </xf>
    <xf numFmtId="0" fontId="26" fillId="0" borderId="11" xfId="2" applyNumberFormat="1" applyFont="1" applyFill="1" applyBorder="1" applyAlignment="1">
      <alignment horizontal="left" vertical="center" wrapText="1"/>
    </xf>
    <xf numFmtId="0" fontId="26" fillId="0" borderId="15" xfId="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19" fillId="0" borderId="43"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24" xfId="2" applyFont="1" applyFill="1" applyBorder="1" applyAlignment="1">
      <alignment horizontal="center" vertical="center" wrapText="1"/>
    </xf>
    <xf numFmtId="14" fontId="26" fillId="0" borderId="35" xfId="2" applyNumberFormat="1" applyFont="1" applyFill="1" applyBorder="1" applyAlignment="1">
      <alignment horizontal="center" vertical="center" wrapText="1"/>
    </xf>
    <xf numFmtId="14" fontId="26" fillId="0" borderId="41" xfId="2" applyNumberFormat="1" applyFont="1" applyFill="1" applyBorder="1" applyAlignment="1">
      <alignment horizontal="center" vertical="center" wrapText="1"/>
    </xf>
    <xf numFmtId="14" fontId="26" fillId="0" borderId="35" xfId="1" applyNumberFormat="1" applyFont="1" applyFill="1" applyBorder="1" applyAlignment="1">
      <alignment horizontal="center" vertical="center" wrapText="1"/>
    </xf>
    <xf numFmtId="14" fontId="26" fillId="0" borderId="41" xfId="1" applyNumberFormat="1" applyFont="1" applyFill="1" applyBorder="1" applyAlignment="1">
      <alignment horizontal="center" vertical="center" wrapText="1"/>
    </xf>
    <xf numFmtId="14" fontId="26" fillId="0" borderId="47" xfId="1" applyNumberFormat="1" applyFont="1" applyFill="1" applyBorder="1" applyAlignment="1">
      <alignment horizontal="center" vertical="center" wrapText="1"/>
    </xf>
    <xf numFmtId="0" fontId="19" fillId="0" borderId="43"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19" fillId="0" borderId="24" xfId="1" applyFont="1" applyFill="1" applyBorder="1" applyAlignment="1">
      <alignment horizontal="center" vertical="center" wrapText="1"/>
    </xf>
    <xf numFmtId="49" fontId="19" fillId="0" borderId="43" xfId="2" applyNumberFormat="1" applyFont="1" applyFill="1" applyBorder="1" applyAlignment="1">
      <alignment horizontal="center" vertical="center" wrapText="1"/>
    </xf>
    <xf numFmtId="49" fontId="19" fillId="0" borderId="20" xfId="2" applyNumberFormat="1" applyFont="1" applyFill="1" applyBorder="1" applyAlignment="1">
      <alignment horizontal="center" vertical="center" wrapText="1"/>
    </xf>
    <xf numFmtId="49" fontId="19" fillId="0" borderId="24" xfId="2" applyNumberFormat="1" applyFont="1" applyFill="1" applyBorder="1" applyAlignment="1">
      <alignment horizontal="center" vertical="center" wrapText="1"/>
    </xf>
    <xf numFmtId="14" fontId="26" fillId="0" borderId="47" xfId="2" applyNumberFormat="1"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20" xfId="2" applyFont="1" applyFill="1" applyBorder="1" applyAlignment="1">
      <alignment horizontal="center" vertical="center" wrapText="1"/>
    </xf>
    <xf numFmtId="0" fontId="26" fillId="0" borderId="24" xfId="2" applyFont="1" applyFill="1" applyBorder="1" applyAlignment="1">
      <alignment horizontal="center" vertical="center" wrapText="1"/>
    </xf>
    <xf numFmtId="0" fontId="26" fillId="0" borderId="44" xfId="2" applyFont="1" applyFill="1" applyBorder="1" applyAlignment="1">
      <alignment horizontal="center" vertical="center" wrapText="1"/>
    </xf>
    <xf numFmtId="0" fontId="26" fillId="0" borderId="45" xfId="2" applyFont="1" applyFill="1" applyBorder="1" applyAlignment="1">
      <alignment horizontal="center" vertical="center" wrapText="1"/>
    </xf>
    <xf numFmtId="0" fontId="26" fillId="0" borderId="4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4" xfId="1" applyFont="1" applyFill="1" applyBorder="1" applyAlignment="1">
      <alignment horizontal="center" vertical="center" wrapText="1"/>
    </xf>
    <xf numFmtId="0" fontId="26" fillId="0" borderId="45" xfId="1" applyFont="1" applyFill="1" applyBorder="1" applyAlignment="1">
      <alignment horizontal="center" vertical="center" wrapText="1"/>
    </xf>
    <xf numFmtId="0" fontId="26" fillId="0" borderId="48" xfId="1" applyFont="1" applyFill="1" applyBorder="1" applyAlignment="1">
      <alignment horizontal="center" vertical="center" wrapText="1"/>
    </xf>
    <xf numFmtId="14" fontId="19" fillId="0" borderId="20" xfId="1" applyNumberFormat="1" applyFont="1" applyFill="1" applyBorder="1" applyAlignment="1">
      <alignment horizontal="center" vertical="center" wrapText="1"/>
    </xf>
    <xf numFmtId="0" fontId="26" fillId="0" borderId="35" xfId="1" applyFont="1" applyFill="1" applyBorder="1" applyAlignment="1">
      <alignment horizontal="center" vertical="center" wrapText="1"/>
    </xf>
    <xf numFmtId="0" fontId="26" fillId="0" borderId="41" xfId="1" applyFont="1" applyFill="1" applyBorder="1" applyAlignment="1">
      <alignment horizontal="center" vertical="center" wrapText="1"/>
    </xf>
    <xf numFmtId="0" fontId="26" fillId="0" borderId="47" xfId="1" applyFont="1" applyFill="1" applyBorder="1" applyAlignment="1">
      <alignment horizontal="center" vertical="center" wrapText="1"/>
    </xf>
    <xf numFmtId="0" fontId="26" fillId="0" borderId="48" xfId="2" applyFont="1" applyFill="1" applyBorder="1" applyAlignment="1">
      <alignment horizontal="center" vertical="center" wrapText="1"/>
    </xf>
    <xf numFmtId="0" fontId="19" fillId="0" borderId="19" xfId="2" applyFont="1" applyFill="1" applyBorder="1" applyAlignment="1">
      <alignment horizontal="center" vertical="center" wrapText="1"/>
    </xf>
    <xf numFmtId="14" fontId="26" fillId="0" borderId="40" xfId="1" applyNumberFormat="1"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41" xfId="2"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7" fillId="0" borderId="1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5" fillId="5" borderId="5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36"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51" xfId="1" applyFont="1" applyFill="1" applyBorder="1" applyAlignment="1">
      <alignment horizontal="center" vertical="center" wrapText="1"/>
    </xf>
    <xf numFmtId="4" fontId="7" fillId="0" borderId="15" xfId="1" applyNumberFormat="1" applyFont="1" applyBorder="1" applyAlignment="1">
      <alignment horizontal="right" vertical="center" wrapText="1"/>
    </xf>
    <xf numFmtId="4" fontId="7" fillId="0" borderId="14"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49" fontId="19" fillId="0" borderId="11" xfId="2" applyNumberFormat="1" applyFont="1" applyFill="1" applyBorder="1" applyAlignment="1">
      <alignment horizontal="left"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1</xdr:row>
      <xdr:rowOff>342900</xdr:rowOff>
    </xdr:to>
    <xdr:pic>
      <xdr:nvPicPr>
        <xdr:cNvPr id="1044"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764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18">
          <cell r="K18">
            <v>0</v>
          </cell>
        </row>
        <row r="22">
          <cell r="K22">
            <v>0</v>
          </cell>
        </row>
        <row r="23">
          <cell r="K23">
            <v>408870</v>
          </cell>
        </row>
        <row r="56">
          <cell r="K56">
            <v>2132222.4</v>
          </cell>
        </row>
      </sheetData>
      <sheetData sheetId="2" refreshError="1">
        <row r="7">
          <cell r="K7">
            <v>48000</v>
          </cell>
        </row>
        <row r="11">
          <cell r="K11">
            <v>0</v>
          </cell>
        </row>
        <row r="39">
          <cell r="K39">
            <v>0</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03"/>
      <c r="C2" s="303"/>
      <c r="D2" s="303"/>
      <c r="E2" s="303"/>
      <c r="F2" s="303"/>
      <c r="G2" s="303"/>
      <c r="H2"/>
      <c r="I2" s="9"/>
      <c r="J2" s="9"/>
    </row>
    <row r="3" spans="2:11" ht="21.75" customHeight="1" x14ac:dyDescent="0.2">
      <c r="B3" s="303" t="s">
        <v>287</v>
      </c>
      <c r="C3" s="303"/>
      <c r="D3" s="303"/>
      <c r="E3" s="303"/>
      <c r="F3" s="303"/>
      <c r="G3" s="303"/>
      <c r="H3" s="303"/>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03" t="s">
        <v>260</v>
      </c>
      <c r="C41" s="303"/>
      <c r="D41" s="303"/>
      <c r="E41" s="303"/>
      <c r="F41" s="303"/>
      <c r="G41" s="303"/>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06" t="s">
        <v>69</v>
      </c>
      <c r="C2" s="306"/>
      <c r="D2" s="306"/>
      <c r="E2" s="306"/>
      <c r="F2" s="306"/>
      <c r="G2" s="306"/>
      <c r="H2" s="306"/>
    </row>
    <row r="3" spans="2:10" x14ac:dyDescent="0.2">
      <c r="C3" s="9"/>
    </row>
    <row r="4" spans="2:10" ht="18" customHeight="1" x14ac:dyDescent="0.2">
      <c r="B4" s="304" t="s">
        <v>70</v>
      </c>
      <c r="C4" s="304" t="s">
        <v>54</v>
      </c>
      <c r="D4" s="304" t="s">
        <v>127</v>
      </c>
      <c r="E4" s="304" t="s">
        <v>126</v>
      </c>
      <c r="F4" s="26"/>
      <c r="G4" s="304" t="s">
        <v>90</v>
      </c>
      <c r="H4" s="307" t="s">
        <v>75</v>
      </c>
      <c r="J4" s="304"/>
    </row>
    <row r="5" spans="2:10" ht="18" customHeight="1" x14ac:dyDescent="0.2">
      <c r="B5" s="305"/>
      <c r="C5" s="305"/>
      <c r="D5" s="305" t="s">
        <v>58</v>
      </c>
      <c r="E5" s="305"/>
      <c r="F5" s="19" t="s">
        <v>74</v>
      </c>
      <c r="G5" s="305"/>
      <c r="H5" s="308"/>
      <c r="J5" s="305"/>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abSelected="1" view="pageBreakPreview" topLeftCell="B1" zoomScale="70" zoomScaleNormal="70" zoomScaleSheetLayoutView="70" workbookViewId="0">
      <pane ySplit="5" topLeftCell="A106" activePane="bottomLeft" state="frozen"/>
      <selection pane="bottomLeft" activeCell="I106" sqref="I106"/>
    </sheetView>
  </sheetViews>
  <sheetFormatPr baseColWidth="10" defaultRowHeight="12.75" x14ac:dyDescent="0.2"/>
  <cols>
    <col min="1" max="1" width="22.42578125" style="115" customWidth="1"/>
    <col min="2" max="2" width="5.42578125" style="118" customWidth="1"/>
    <col min="3" max="3" width="13.7109375" style="118" hidden="1" customWidth="1"/>
    <col min="4" max="4" width="21.140625" style="118" hidden="1" customWidth="1"/>
    <col min="5" max="5" width="34.7109375" style="119" customWidth="1"/>
    <col min="6" max="6" width="22.42578125" style="118" customWidth="1"/>
    <col min="7" max="7" width="20.42578125" style="119" customWidth="1"/>
    <col min="8" max="8" width="91.140625" style="118" customWidth="1"/>
    <col min="9" max="9" width="29.28515625" style="120" customWidth="1"/>
    <col min="10" max="10" width="23.5703125" style="118" customWidth="1"/>
    <col min="11" max="11" width="18.7109375" style="118" customWidth="1"/>
    <col min="12" max="12" width="19" style="118" customWidth="1"/>
    <col min="13" max="13" width="24.140625" style="118" customWidth="1"/>
    <col min="14" max="14" width="30.5703125" style="118" customWidth="1"/>
    <col min="15" max="15" width="31.42578125" style="117" customWidth="1"/>
    <col min="16" max="16" width="35.7109375" style="117" customWidth="1"/>
    <col min="17" max="17" width="55.5703125" style="117" customWidth="1"/>
    <col min="18" max="18" width="33.5703125" style="115" customWidth="1"/>
    <col min="19" max="16384" width="11.42578125" style="115"/>
  </cols>
  <sheetData>
    <row r="1" spans="1:18" ht="27.75" customHeight="1" x14ac:dyDescent="0.2"/>
    <row r="2" spans="1:18" ht="33.75" customHeight="1" thickBot="1" x14ac:dyDescent="0.25"/>
    <row r="3" spans="1:18" s="148" customFormat="1" ht="16.5" customHeight="1" thickBot="1" x14ac:dyDescent="0.25">
      <c r="A3" s="311" t="s">
        <v>385</v>
      </c>
      <c r="B3" s="145"/>
      <c r="C3" s="146"/>
      <c r="D3" s="146"/>
      <c r="E3" s="146"/>
      <c r="F3" s="146"/>
      <c r="G3" s="146"/>
      <c r="H3" s="146"/>
      <c r="I3" s="146"/>
      <c r="J3" s="146"/>
      <c r="K3" s="146"/>
      <c r="L3" s="146"/>
      <c r="M3" s="146"/>
      <c r="N3" s="146"/>
      <c r="O3" s="146"/>
      <c r="P3" s="146"/>
      <c r="Q3" s="147"/>
    </row>
    <row r="4" spans="1:18" s="148" customFormat="1" ht="48" thickBot="1" x14ac:dyDescent="0.25">
      <c r="A4" s="312"/>
      <c r="B4" s="328" t="s">
        <v>23</v>
      </c>
      <c r="C4" s="328" t="s">
        <v>312</v>
      </c>
      <c r="D4" s="328" t="s">
        <v>311</v>
      </c>
      <c r="E4" s="328" t="s">
        <v>310</v>
      </c>
      <c r="F4" s="328" t="s">
        <v>309</v>
      </c>
      <c r="G4" s="328" t="s">
        <v>386</v>
      </c>
      <c r="H4" s="328" t="s">
        <v>308</v>
      </c>
      <c r="I4" s="357" t="s">
        <v>299</v>
      </c>
      <c r="J4" s="354" t="s">
        <v>300</v>
      </c>
      <c r="K4" s="355"/>
      <c r="L4" s="355"/>
      <c r="M4" s="355"/>
      <c r="N4" s="356"/>
      <c r="O4" s="172" t="s">
        <v>317</v>
      </c>
      <c r="P4" s="172" t="s">
        <v>301</v>
      </c>
      <c r="Q4" s="172" t="s">
        <v>302</v>
      </c>
    </row>
    <row r="5" spans="1:18" s="148" customFormat="1" ht="32.25" thickBot="1" x14ac:dyDescent="0.25">
      <c r="A5" s="312"/>
      <c r="B5" s="330"/>
      <c r="C5" s="330"/>
      <c r="D5" s="330"/>
      <c r="E5" s="330"/>
      <c r="F5" s="330"/>
      <c r="G5" s="330"/>
      <c r="H5" s="330"/>
      <c r="I5" s="358"/>
      <c r="J5" s="173" t="s">
        <v>303</v>
      </c>
      <c r="K5" s="173" t="s">
        <v>304</v>
      </c>
      <c r="L5" s="173" t="s">
        <v>305</v>
      </c>
      <c r="M5" s="173" t="s">
        <v>306</v>
      </c>
      <c r="N5" s="173" t="s">
        <v>307</v>
      </c>
      <c r="O5" s="174"/>
      <c r="P5" s="174"/>
      <c r="Q5" s="174"/>
    </row>
    <row r="6" spans="1:18" ht="45" x14ac:dyDescent="0.2">
      <c r="A6" s="312"/>
      <c r="B6" s="335">
        <v>1</v>
      </c>
      <c r="C6" s="338" t="s">
        <v>61</v>
      </c>
      <c r="D6" s="352" t="s">
        <v>61</v>
      </c>
      <c r="E6" s="320" t="s">
        <v>0</v>
      </c>
      <c r="F6" s="132" t="s">
        <v>72</v>
      </c>
      <c r="G6" s="134">
        <v>0</v>
      </c>
      <c r="H6" s="269" t="s">
        <v>325</v>
      </c>
      <c r="I6" s="133" t="s">
        <v>326</v>
      </c>
      <c r="J6" s="133" t="s">
        <v>327</v>
      </c>
      <c r="K6" s="133" t="s">
        <v>328</v>
      </c>
      <c r="L6" s="134">
        <v>50992898.149999999</v>
      </c>
      <c r="M6" s="133" t="s">
        <v>329</v>
      </c>
      <c r="N6" s="135">
        <v>41809</v>
      </c>
      <c r="O6" s="134">
        <v>4145633.99</v>
      </c>
      <c r="P6" s="175" t="s">
        <v>330</v>
      </c>
      <c r="Q6" s="176" t="s">
        <v>331</v>
      </c>
      <c r="R6" s="116"/>
    </row>
    <row r="7" spans="1:18" ht="75.75" thickBot="1" x14ac:dyDescent="0.25">
      <c r="A7" s="312"/>
      <c r="B7" s="337"/>
      <c r="C7" s="339"/>
      <c r="D7" s="353"/>
      <c r="E7" s="322"/>
      <c r="F7" s="161" t="s">
        <v>77</v>
      </c>
      <c r="G7" s="219">
        <v>1952506</v>
      </c>
      <c r="H7" s="270" t="s">
        <v>417</v>
      </c>
      <c r="I7" s="220" t="s">
        <v>463</v>
      </c>
      <c r="J7" s="177"/>
      <c r="K7" s="177"/>
      <c r="L7" s="177"/>
      <c r="M7" s="177"/>
      <c r="N7" s="177"/>
      <c r="O7" s="177"/>
      <c r="P7" s="177"/>
      <c r="Q7" s="178"/>
      <c r="R7" s="116"/>
    </row>
    <row r="8" spans="1:18" ht="180" x14ac:dyDescent="0.2">
      <c r="A8" s="312"/>
      <c r="B8" s="340">
        <v>2</v>
      </c>
      <c r="C8" s="314" t="s">
        <v>61</v>
      </c>
      <c r="D8" s="346" t="s">
        <v>61</v>
      </c>
      <c r="E8" s="328" t="s">
        <v>1</v>
      </c>
      <c r="F8" s="179" t="s">
        <v>290</v>
      </c>
      <c r="G8" s="221">
        <v>501909</v>
      </c>
      <c r="H8" s="271" t="s">
        <v>400</v>
      </c>
      <c r="I8" s="130" t="s">
        <v>323</v>
      </c>
      <c r="J8" s="130"/>
      <c r="K8" s="130"/>
      <c r="L8" s="130"/>
      <c r="M8" s="130"/>
      <c r="N8" s="130"/>
      <c r="O8" s="130"/>
      <c r="P8" s="130"/>
      <c r="Q8" s="131"/>
      <c r="R8" s="116"/>
    </row>
    <row r="9" spans="1:18" ht="15" customHeight="1" x14ac:dyDescent="0.2">
      <c r="A9" s="312"/>
      <c r="B9" s="341"/>
      <c r="C9" s="343"/>
      <c r="D9" s="347"/>
      <c r="E9" s="329"/>
      <c r="F9" s="129" t="s">
        <v>297</v>
      </c>
      <c r="G9" s="223">
        <v>100382</v>
      </c>
      <c r="H9" s="272"/>
      <c r="I9" s="180"/>
      <c r="J9" s="180"/>
      <c r="K9" s="180"/>
      <c r="L9" s="180"/>
      <c r="M9" s="180"/>
      <c r="N9" s="180"/>
      <c r="O9" s="180"/>
      <c r="P9" s="180"/>
      <c r="Q9" s="181"/>
      <c r="R9" s="116"/>
    </row>
    <row r="10" spans="1:18" ht="15" customHeight="1" x14ac:dyDescent="0.2">
      <c r="A10" s="312"/>
      <c r="B10" s="341"/>
      <c r="C10" s="343"/>
      <c r="D10" s="347"/>
      <c r="E10" s="329"/>
      <c r="F10" s="129" t="s">
        <v>72</v>
      </c>
      <c r="G10" s="223"/>
      <c r="H10" s="272"/>
      <c r="I10" s="180"/>
      <c r="J10" s="180"/>
      <c r="K10" s="180"/>
      <c r="L10" s="180"/>
      <c r="M10" s="180"/>
      <c r="N10" s="180"/>
      <c r="O10" s="180"/>
      <c r="P10" s="180"/>
      <c r="Q10" s="181"/>
      <c r="R10" s="116"/>
    </row>
    <row r="11" spans="1:18" ht="15.75" customHeight="1" thickBot="1" x14ac:dyDescent="0.25">
      <c r="A11" s="312"/>
      <c r="B11" s="342"/>
      <c r="C11" s="344"/>
      <c r="D11" s="348"/>
      <c r="E11" s="330"/>
      <c r="F11" s="159" t="s">
        <v>77</v>
      </c>
      <c r="G11" s="224"/>
      <c r="H11" s="273"/>
      <c r="I11" s="182"/>
      <c r="J11" s="182"/>
      <c r="K11" s="182"/>
      <c r="L11" s="182"/>
      <c r="M11" s="182"/>
      <c r="N11" s="182"/>
      <c r="O11" s="182"/>
      <c r="P11" s="182"/>
      <c r="Q11" s="183"/>
    </row>
    <row r="12" spans="1:18" ht="170.25" customHeight="1" x14ac:dyDescent="0.2">
      <c r="A12" s="312"/>
      <c r="B12" s="340">
        <v>3</v>
      </c>
      <c r="C12" s="343">
        <v>180989</v>
      </c>
      <c r="D12" s="326">
        <v>41046</v>
      </c>
      <c r="E12" s="328" t="s">
        <v>7</v>
      </c>
      <c r="F12" s="179" t="s">
        <v>387</v>
      </c>
      <c r="G12" s="221">
        <v>55939</v>
      </c>
      <c r="H12" s="271" t="s">
        <v>441</v>
      </c>
      <c r="I12" s="222" t="s">
        <v>383</v>
      </c>
      <c r="J12" s="130"/>
      <c r="K12" s="130"/>
      <c r="L12" s="130"/>
      <c r="M12" s="130"/>
      <c r="N12" s="130"/>
      <c r="O12" s="130"/>
      <c r="P12" s="130"/>
      <c r="Q12" s="131"/>
    </row>
    <row r="13" spans="1:18" ht="20.25" customHeight="1" x14ac:dyDescent="0.2">
      <c r="A13" s="312"/>
      <c r="B13" s="341"/>
      <c r="C13" s="343"/>
      <c r="D13" s="326"/>
      <c r="E13" s="329"/>
      <c r="F13" s="154" t="s">
        <v>297</v>
      </c>
      <c r="G13" s="225">
        <v>64000</v>
      </c>
      <c r="H13" s="274"/>
      <c r="I13" s="226"/>
      <c r="J13" s="155"/>
      <c r="K13" s="155"/>
      <c r="L13" s="155"/>
      <c r="M13" s="155"/>
      <c r="N13" s="155"/>
      <c r="O13" s="155"/>
      <c r="P13" s="155"/>
      <c r="Q13" s="156"/>
    </row>
    <row r="14" spans="1:18" ht="15" customHeight="1" x14ac:dyDescent="0.2">
      <c r="A14" s="312"/>
      <c r="B14" s="341"/>
      <c r="C14" s="343"/>
      <c r="D14" s="326"/>
      <c r="E14" s="329"/>
      <c r="F14" s="141" t="s">
        <v>72</v>
      </c>
      <c r="G14" s="227"/>
      <c r="H14" s="275"/>
      <c r="I14" s="180"/>
      <c r="J14" s="180" t="s">
        <v>61</v>
      </c>
      <c r="K14" s="180" t="s">
        <v>61</v>
      </c>
      <c r="L14" s="180" t="s">
        <v>61</v>
      </c>
      <c r="M14" s="180" t="s">
        <v>61</v>
      </c>
      <c r="N14" s="180" t="s">
        <v>61</v>
      </c>
      <c r="O14" s="180" t="s">
        <v>61</v>
      </c>
      <c r="P14" s="180" t="s">
        <v>61</v>
      </c>
      <c r="Q14" s="181" t="s">
        <v>61</v>
      </c>
      <c r="R14" s="116"/>
    </row>
    <row r="15" spans="1:18" ht="15" customHeight="1" x14ac:dyDescent="0.2">
      <c r="A15" s="312"/>
      <c r="B15" s="341"/>
      <c r="C15" s="343"/>
      <c r="D15" s="326"/>
      <c r="E15" s="329"/>
      <c r="F15" s="141" t="s">
        <v>298</v>
      </c>
      <c r="G15" s="227"/>
      <c r="H15" s="275"/>
      <c r="I15" s="180"/>
      <c r="J15" s="180"/>
      <c r="K15" s="180"/>
      <c r="L15" s="180"/>
      <c r="M15" s="180"/>
      <c r="N15" s="180"/>
      <c r="O15" s="180"/>
      <c r="P15" s="180"/>
      <c r="Q15" s="181"/>
    </row>
    <row r="16" spans="1:18" ht="15.75" customHeight="1" thickBot="1" x14ac:dyDescent="0.25">
      <c r="A16" s="312"/>
      <c r="B16" s="342"/>
      <c r="C16" s="315"/>
      <c r="D16" s="351"/>
      <c r="E16" s="330"/>
      <c r="F16" s="160" t="s">
        <v>77</v>
      </c>
      <c r="G16" s="228"/>
      <c r="H16" s="273"/>
      <c r="I16" s="182"/>
      <c r="J16" s="182"/>
      <c r="K16" s="182"/>
      <c r="L16" s="182"/>
      <c r="M16" s="182"/>
      <c r="N16" s="182"/>
      <c r="O16" s="182"/>
      <c r="P16" s="182"/>
      <c r="Q16" s="183"/>
    </row>
    <row r="17" spans="1:18" s="268" customFormat="1" ht="255.75" thickBot="1" x14ac:dyDescent="0.25">
      <c r="A17" s="312"/>
      <c r="B17" s="301">
        <v>4</v>
      </c>
      <c r="C17" s="264">
        <v>1809209</v>
      </c>
      <c r="D17" s="265">
        <v>41046</v>
      </c>
      <c r="E17" s="296" t="s">
        <v>28</v>
      </c>
      <c r="F17" s="297" t="s">
        <v>77</v>
      </c>
      <c r="G17" s="298">
        <v>4883000</v>
      </c>
      <c r="H17" s="299" t="s">
        <v>408</v>
      </c>
      <c r="I17" s="300" t="s">
        <v>464</v>
      </c>
      <c r="J17" s="266"/>
      <c r="K17" s="266"/>
      <c r="L17" s="266"/>
      <c r="M17" s="266"/>
      <c r="N17" s="266"/>
      <c r="O17" s="266"/>
      <c r="P17" s="266"/>
      <c r="Q17" s="267"/>
    </row>
    <row r="18" spans="1:18" ht="135.75" thickBot="1" x14ac:dyDescent="0.25">
      <c r="A18" s="312"/>
      <c r="B18" s="164">
        <v>5</v>
      </c>
      <c r="C18" s="208">
        <v>180920</v>
      </c>
      <c r="D18" s="186">
        <v>41046</v>
      </c>
      <c r="E18" s="296" t="s">
        <v>29</v>
      </c>
      <c r="F18" s="297" t="s">
        <v>77</v>
      </c>
      <c r="G18" s="298">
        <v>1126000</v>
      </c>
      <c r="H18" s="299" t="s">
        <v>409</v>
      </c>
      <c r="I18" s="300" t="s">
        <v>398</v>
      </c>
      <c r="J18" s="142"/>
      <c r="K18" s="142"/>
      <c r="L18" s="142"/>
      <c r="M18" s="142"/>
      <c r="N18" s="142"/>
      <c r="O18" s="142"/>
      <c r="P18" s="142"/>
      <c r="Q18" s="144"/>
      <c r="R18" s="116"/>
    </row>
    <row r="19" spans="1:18" ht="134.25" customHeight="1" thickBot="1" x14ac:dyDescent="0.25">
      <c r="A19" s="312"/>
      <c r="B19" s="184">
        <v>6</v>
      </c>
      <c r="C19" s="158">
        <v>181094</v>
      </c>
      <c r="D19" s="187">
        <v>41046</v>
      </c>
      <c r="E19" s="296" t="s">
        <v>4</v>
      </c>
      <c r="F19" s="297" t="s">
        <v>77</v>
      </c>
      <c r="G19" s="298">
        <v>1225500</v>
      </c>
      <c r="H19" s="299" t="s">
        <v>415</v>
      </c>
      <c r="I19" s="300" t="s">
        <v>416</v>
      </c>
      <c r="J19" s="142"/>
      <c r="K19" s="142"/>
      <c r="L19" s="142"/>
      <c r="M19" s="142"/>
      <c r="N19" s="142"/>
      <c r="O19" s="142"/>
      <c r="P19" s="142"/>
      <c r="Q19" s="144"/>
      <c r="R19" s="116"/>
    </row>
    <row r="20" spans="1:18" ht="75" x14ac:dyDescent="0.2">
      <c r="A20" s="312"/>
      <c r="B20" s="335">
        <v>7</v>
      </c>
      <c r="C20" s="338">
        <v>211309</v>
      </c>
      <c r="D20" s="323">
        <v>41156</v>
      </c>
      <c r="E20" s="320" t="s">
        <v>9</v>
      </c>
      <c r="F20" s="132" t="s">
        <v>95</v>
      </c>
      <c r="G20" s="134">
        <v>162000</v>
      </c>
      <c r="H20" s="269" t="s">
        <v>426</v>
      </c>
      <c r="I20" s="133"/>
      <c r="J20" s="133"/>
      <c r="K20" s="133"/>
      <c r="L20" s="134"/>
      <c r="M20" s="133"/>
      <c r="N20" s="135"/>
      <c r="O20" s="133"/>
      <c r="P20" s="133"/>
      <c r="Q20" s="136"/>
      <c r="R20" s="116"/>
    </row>
    <row r="21" spans="1:18" ht="309.75" customHeight="1" x14ac:dyDescent="0.2">
      <c r="A21" s="312"/>
      <c r="B21" s="336"/>
      <c r="C21" s="339"/>
      <c r="D21" s="324"/>
      <c r="E21" s="321"/>
      <c r="F21" s="140" t="s">
        <v>72</v>
      </c>
      <c r="G21" s="189">
        <v>6970772</v>
      </c>
      <c r="H21" s="277" t="s">
        <v>442</v>
      </c>
      <c r="I21" s="188" t="s">
        <v>465</v>
      </c>
      <c r="J21" s="188"/>
      <c r="K21" s="188"/>
      <c r="L21" s="189"/>
      <c r="M21" s="188"/>
      <c r="N21" s="188"/>
      <c r="O21" s="188"/>
      <c r="P21" s="188"/>
      <c r="Q21" s="190"/>
      <c r="R21" s="116"/>
    </row>
    <row r="22" spans="1:18" ht="53.25" customHeight="1" thickBot="1" x14ac:dyDescent="0.25">
      <c r="A22" s="312"/>
      <c r="B22" s="337"/>
      <c r="C22" s="349"/>
      <c r="D22" s="334"/>
      <c r="E22" s="322"/>
      <c r="F22" s="161" t="s">
        <v>291</v>
      </c>
      <c r="G22" s="191">
        <v>2090988</v>
      </c>
      <c r="H22" s="278" t="s">
        <v>418</v>
      </c>
      <c r="I22" s="177"/>
      <c r="J22" s="177"/>
      <c r="K22" s="177"/>
      <c r="L22" s="191"/>
      <c r="M22" s="177"/>
      <c r="N22" s="177"/>
      <c r="O22" s="177"/>
      <c r="P22" s="177"/>
      <c r="Q22" s="178"/>
      <c r="R22" s="116"/>
    </row>
    <row r="23" spans="1:18" ht="79.5" customHeight="1" x14ac:dyDescent="0.2">
      <c r="A23" s="312"/>
      <c r="B23" s="335">
        <v>8</v>
      </c>
      <c r="C23" s="338">
        <v>237720</v>
      </c>
      <c r="D23" s="323">
        <v>41421</v>
      </c>
      <c r="E23" s="320" t="s">
        <v>10</v>
      </c>
      <c r="F23" s="132" t="s">
        <v>95</v>
      </c>
      <c r="G23" s="134">
        <v>0</v>
      </c>
      <c r="H23" s="279" t="s">
        <v>427</v>
      </c>
      <c r="I23" s="133"/>
      <c r="J23" s="133"/>
      <c r="K23" s="133"/>
      <c r="L23" s="134"/>
      <c r="M23" s="133"/>
      <c r="N23" s="135"/>
      <c r="O23" s="133"/>
      <c r="P23" s="133"/>
      <c r="Q23" s="136"/>
      <c r="R23" s="116"/>
    </row>
    <row r="24" spans="1:18" ht="177.75" customHeight="1" thickBot="1" x14ac:dyDescent="0.25">
      <c r="A24" s="312"/>
      <c r="B24" s="336"/>
      <c r="C24" s="339"/>
      <c r="D24" s="324"/>
      <c r="E24" s="321"/>
      <c r="F24" s="140" t="s">
        <v>72</v>
      </c>
      <c r="G24" s="191">
        <v>2967578</v>
      </c>
      <c r="H24" s="277" t="s">
        <v>452</v>
      </c>
      <c r="I24" s="188" t="s">
        <v>406</v>
      </c>
      <c r="J24" s="188"/>
      <c r="K24" s="188"/>
      <c r="L24" s="189"/>
      <c r="M24" s="188"/>
      <c r="N24" s="192"/>
      <c r="O24" s="188"/>
      <c r="P24" s="188"/>
      <c r="Q24" s="190"/>
      <c r="R24" s="116"/>
    </row>
    <row r="25" spans="1:18" ht="56.25" customHeight="1" thickBot="1" x14ac:dyDescent="0.25">
      <c r="A25" s="312"/>
      <c r="B25" s="337"/>
      <c r="C25" s="339"/>
      <c r="D25" s="324"/>
      <c r="E25" s="322"/>
      <c r="F25" s="161" t="s">
        <v>77</v>
      </c>
      <c r="G25" s="191"/>
      <c r="H25" s="280" t="s">
        <v>425</v>
      </c>
      <c r="I25" s="177"/>
      <c r="J25" s="177"/>
      <c r="K25" s="177"/>
      <c r="L25" s="191"/>
      <c r="M25" s="177"/>
      <c r="N25" s="193"/>
      <c r="O25" s="177"/>
      <c r="P25" s="177"/>
      <c r="Q25" s="178"/>
      <c r="R25" s="116"/>
    </row>
    <row r="26" spans="1:18" ht="75" x14ac:dyDescent="0.2">
      <c r="A26" s="312"/>
      <c r="B26" s="335">
        <v>9</v>
      </c>
      <c r="C26" s="338">
        <v>238552</v>
      </c>
      <c r="D26" s="323">
        <v>41591</v>
      </c>
      <c r="E26" s="320" t="s">
        <v>12</v>
      </c>
      <c r="F26" s="132" t="s">
        <v>95</v>
      </c>
      <c r="G26" s="134">
        <v>0</v>
      </c>
      <c r="H26" s="279" t="s">
        <v>428</v>
      </c>
      <c r="I26" s="133" t="s">
        <v>364</v>
      </c>
      <c r="J26" s="133"/>
      <c r="K26" s="133"/>
      <c r="L26" s="134"/>
      <c r="M26" s="133"/>
      <c r="N26" s="135"/>
      <c r="O26" s="133"/>
      <c r="P26" s="133"/>
      <c r="Q26" s="136"/>
      <c r="R26" s="116"/>
    </row>
    <row r="27" spans="1:18" ht="363.75" customHeight="1" x14ac:dyDescent="0.2">
      <c r="A27" s="312"/>
      <c r="B27" s="336"/>
      <c r="C27" s="339"/>
      <c r="D27" s="324"/>
      <c r="E27" s="321"/>
      <c r="F27" s="140" t="s">
        <v>72</v>
      </c>
      <c r="G27" s="189">
        <v>2250714</v>
      </c>
      <c r="H27" s="277" t="s">
        <v>453</v>
      </c>
      <c r="I27" s="188" t="s">
        <v>407</v>
      </c>
      <c r="J27" s="188"/>
      <c r="K27" s="188"/>
      <c r="L27" s="189"/>
      <c r="M27" s="188"/>
      <c r="N27" s="188"/>
      <c r="O27" s="188"/>
      <c r="P27" s="188"/>
      <c r="Q27" s="190"/>
      <c r="R27" s="116"/>
    </row>
    <row r="28" spans="1:18" ht="41.25" customHeight="1" thickBot="1" x14ac:dyDescent="0.25">
      <c r="A28" s="312"/>
      <c r="B28" s="337"/>
      <c r="C28" s="349"/>
      <c r="D28" s="334"/>
      <c r="E28" s="322"/>
      <c r="F28" s="161" t="s">
        <v>77</v>
      </c>
      <c r="G28" s="191">
        <f>+'[1]ANEXO 2'!$K$56</f>
        <v>2132222.4</v>
      </c>
      <c r="H28" s="278" t="s">
        <v>425</v>
      </c>
      <c r="I28" s="177"/>
      <c r="J28" s="177"/>
      <c r="K28" s="177"/>
      <c r="L28" s="191"/>
      <c r="M28" s="177"/>
      <c r="N28" s="177"/>
      <c r="O28" s="177"/>
      <c r="P28" s="177"/>
      <c r="Q28" s="178"/>
      <c r="R28" s="116"/>
    </row>
    <row r="29" spans="1:18" ht="106.5" customHeight="1" x14ac:dyDescent="0.2">
      <c r="A29" s="312"/>
      <c r="B29" s="335">
        <v>10</v>
      </c>
      <c r="C29" s="338">
        <v>269832</v>
      </c>
      <c r="D29" s="323">
        <v>41592</v>
      </c>
      <c r="E29" s="320" t="s">
        <v>370</v>
      </c>
      <c r="F29" s="262" t="s">
        <v>95</v>
      </c>
      <c r="G29" s="134"/>
      <c r="H29" s="279" t="s">
        <v>433</v>
      </c>
      <c r="I29" s="133" t="s">
        <v>365</v>
      </c>
      <c r="J29" s="133"/>
      <c r="K29" s="133"/>
      <c r="L29" s="133"/>
      <c r="M29" s="133"/>
      <c r="N29" s="135"/>
      <c r="O29" s="133"/>
      <c r="P29" s="133"/>
      <c r="Q29" s="136"/>
      <c r="R29" s="116"/>
    </row>
    <row r="30" spans="1:18" ht="138.75" customHeight="1" x14ac:dyDescent="0.2">
      <c r="A30" s="312"/>
      <c r="B30" s="336"/>
      <c r="C30" s="339"/>
      <c r="D30" s="324"/>
      <c r="E30" s="321"/>
      <c r="F30" s="157" t="s">
        <v>72</v>
      </c>
      <c r="G30" s="231">
        <v>2031481</v>
      </c>
      <c r="H30" s="281" t="s">
        <v>443</v>
      </c>
      <c r="I30" s="188" t="s">
        <v>466</v>
      </c>
      <c r="J30" s="194"/>
      <c r="K30" s="194"/>
      <c r="L30" s="194"/>
      <c r="M30" s="194"/>
      <c r="N30" s="195"/>
      <c r="O30" s="196"/>
      <c r="P30" s="196"/>
      <c r="Q30" s="197"/>
      <c r="R30" s="116"/>
    </row>
    <row r="31" spans="1:18" ht="98.25" customHeight="1" thickBot="1" x14ac:dyDescent="0.25">
      <c r="A31" s="312"/>
      <c r="B31" s="337"/>
      <c r="C31" s="339"/>
      <c r="D31" s="324"/>
      <c r="E31" s="322"/>
      <c r="F31" s="161" t="s">
        <v>77</v>
      </c>
      <c r="G31" s="231">
        <v>573195</v>
      </c>
      <c r="H31" s="278" t="s">
        <v>432</v>
      </c>
      <c r="I31" s="177" t="s">
        <v>399</v>
      </c>
      <c r="J31" s="177"/>
      <c r="K31" s="177"/>
      <c r="L31" s="177"/>
      <c r="M31" s="177"/>
      <c r="N31" s="177"/>
      <c r="O31" s="177"/>
      <c r="P31" s="177"/>
      <c r="Q31" s="178"/>
      <c r="R31" s="116"/>
    </row>
    <row r="32" spans="1:18" ht="15" customHeight="1" x14ac:dyDescent="0.2">
      <c r="A32" s="312"/>
      <c r="B32" s="335">
        <v>11</v>
      </c>
      <c r="C32" s="338">
        <v>274698</v>
      </c>
      <c r="D32" s="323">
        <v>41745</v>
      </c>
      <c r="E32" s="331" t="s">
        <v>361</v>
      </c>
      <c r="F32" s="137" t="s">
        <v>95</v>
      </c>
      <c r="G32" s="232">
        <f>+'[1]ANEXO 2'!$K$18</f>
        <v>0</v>
      </c>
      <c r="H32" s="282"/>
      <c r="I32" s="138"/>
      <c r="J32" s="138"/>
      <c r="K32" s="138"/>
      <c r="L32" s="138"/>
      <c r="M32" s="138"/>
      <c r="N32" s="138"/>
      <c r="O32" s="138"/>
      <c r="P32" s="138"/>
      <c r="Q32" s="139"/>
      <c r="R32" s="116"/>
    </row>
    <row r="33" spans="1:18" ht="45" x14ac:dyDescent="0.2">
      <c r="A33" s="312"/>
      <c r="B33" s="336"/>
      <c r="C33" s="339"/>
      <c r="D33" s="324"/>
      <c r="E33" s="332"/>
      <c r="F33" s="198" t="s">
        <v>362</v>
      </c>
      <c r="G33" s="220" t="s">
        <v>360</v>
      </c>
      <c r="H33" s="283" t="s">
        <v>357</v>
      </c>
      <c r="I33" s="188" t="s">
        <v>354</v>
      </c>
      <c r="J33" s="199" t="s">
        <v>332</v>
      </c>
      <c r="K33" s="199"/>
      <c r="L33" s="200">
        <v>235421.85</v>
      </c>
      <c r="M33" s="199" t="s">
        <v>333</v>
      </c>
      <c r="N33" s="201"/>
      <c r="O33" s="199"/>
      <c r="P33" s="202"/>
      <c r="Q33" s="203"/>
      <c r="R33" s="116"/>
    </row>
    <row r="34" spans="1:18" ht="339" customHeight="1" thickBot="1" x14ac:dyDescent="0.25">
      <c r="A34" s="312"/>
      <c r="B34" s="337"/>
      <c r="C34" s="339"/>
      <c r="D34" s="324"/>
      <c r="E34" s="333"/>
      <c r="F34" s="204" t="s">
        <v>77</v>
      </c>
      <c r="G34" s="191"/>
      <c r="H34" s="284" t="s">
        <v>410</v>
      </c>
      <c r="I34" s="233" t="s">
        <v>463</v>
      </c>
      <c r="J34" s="177"/>
      <c r="K34" s="177"/>
      <c r="L34" s="177"/>
      <c r="M34" s="177"/>
      <c r="N34" s="177"/>
      <c r="O34" s="177"/>
      <c r="P34" s="177"/>
      <c r="Q34" s="178"/>
      <c r="R34" s="116"/>
    </row>
    <row r="35" spans="1:18" ht="211.5" x14ac:dyDescent="0.2">
      <c r="A35" s="312"/>
      <c r="B35" s="335">
        <v>12</v>
      </c>
      <c r="C35" s="338">
        <v>273121</v>
      </c>
      <c r="D35" s="323">
        <v>41883</v>
      </c>
      <c r="E35" s="320" t="s">
        <v>55</v>
      </c>
      <c r="F35" s="132" t="s">
        <v>95</v>
      </c>
      <c r="G35" s="134">
        <f>+'[1]ANEXO 2'!$K$18</f>
        <v>0</v>
      </c>
      <c r="H35" s="269" t="s">
        <v>429</v>
      </c>
      <c r="I35" s="133" t="s">
        <v>366</v>
      </c>
      <c r="J35" s="133"/>
      <c r="K35" s="133"/>
      <c r="L35" s="133"/>
      <c r="M35" s="133"/>
      <c r="N35" s="135"/>
      <c r="O35" s="133"/>
      <c r="P35" s="133"/>
      <c r="Q35" s="136"/>
      <c r="R35" s="116"/>
    </row>
    <row r="36" spans="1:18" ht="15" customHeight="1" x14ac:dyDescent="0.2">
      <c r="A36" s="312"/>
      <c r="B36" s="336"/>
      <c r="C36" s="339"/>
      <c r="D36" s="324"/>
      <c r="E36" s="321"/>
      <c r="F36" s="157" t="s">
        <v>388</v>
      </c>
      <c r="G36" s="231">
        <v>0</v>
      </c>
      <c r="H36" s="285"/>
      <c r="I36" s="194"/>
      <c r="J36" s="194"/>
      <c r="K36" s="194"/>
      <c r="L36" s="194"/>
      <c r="M36" s="194"/>
      <c r="N36" s="195"/>
      <c r="O36" s="194"/>
      <c r="P36" s="194"/>
      <c r="Q36" s="205"/>
      <c r="R36" s="116"/>
    </row>
    <row r="37" spans="1:18" ht="15" x14ac:dyDescent="0.2">
      <c r="A37" s="312"/>
      <c r="B37" s="336"/>
      <c r="C37" s="339"/>
      <c r="D37" s="324"/>
      <c r="E37" s="321"/>
      <c r="F37" s="157" t="s">
        <v>72</v>
      </c>
      <c r="G37" s="234"/>
      <c r="H37" s="285"/>
      <c r="I37" s="194"/>
      <c r="J37" s="194"/>
      <c r="K37" s="188"/>
      <c r="L37" s="188"/>
      <c r="M37" s="188"/>
      <c r="N37" s="188"/>
      <c r="O37" s="188"/>
      <c r="P37" s="188"/>
      <c r="Q37" s="190"/>
      <c r="R37" s="116"/>
    </row>
    <row r="38" spans="1:18" ht="30.75" thickBot="1" x14ac:dyDescent="0.25">
      <c r="A38" s="312"/>
      <c r="B38" s="337"/>
      <c r="C38" s="349"/>
      <c r="D38" s="334"/>
      <c r="E38" s="322"/>
      <c r="F38" s="161" t="s">
        <v>291</v>
      </c>
      <c r="G38" s="191"/>
      <c r="H38" s="278"/>
      <c r="I38" s="177"/>
      <c r="J38" s="177"/>
      <c r="K38" s="177"/>
      <c r="L38" s="177"/>
      <c r="M38" s="177"/>
      <c r="N38" s="177"/>
      <c r="O38" s="177"/>
      <c r="P38" s="177"/>
      <c r="Q38" s="178"/>
      <c r="R38" s="116"/>
    </row>
    <row r="39" spans="1:18" ht="111.75" customHeight="1" x14ac:dyDescent="0.2">
      <c r="A39" s="312"/>
      <c r="B39" s="340">
        <v>13</v>
      </c>
      <c r="C39" s="314">
        <v>277717</v>
      </c>
      <c r="D39" s="325">
        <v>42234</v>
      </c>
      <c r="E39" s="328" t="s">
        <v>292</v>
      </c>
      <c r="F39" s="179" t="s">
        <v>290</v>
      </c>
      <c r="G39" s="221">
        <v>237320</v>
      </c>
      <c r="H39" s="279" t="s">
        <v>444</v>
      </c>
      <c r="I39" s="133" t="s">
        <v>424</v>
      </c>
      <c r="J39" s="130"/>
      <c r="K39" s="130"/>
      <c r="L39" s="130"/>
      <c r="M39" s="130"/>
      <c r="N39" s="130"/>
      <c r="O39" s="130"/>
      <c r="P39" s="130"/>
      <c r="Q39" s="131"/>
    </row>
    <row r="40" spans="1:18" ht="15" customHeight="1" x14ac:dyDescent="0.2">
      <c r="A40" s="312"/>
      <c r="B40" s="341"/>
      <c r="C40" s="343"/>
      <c r="D40" s="326"/>
      <c r="E40" s="329"/>
      <c r="F40" s="158" t="s">
        <v>297</v>
      </c>
      <c r="G40" s="235">
        <v>111580</v>
      </c>
      <c r="H40" s="286"/>
      <c r="I40" s="196"/>
      <c r="J40" s="206"/>
      <c r="K40" s="206"/>
      <c r="L40" s="206"/>
      <c r="M40" s="206"/>
      <c r="N40" s="206"/>
      <c r="O40" s="206"/>
      <c r="P40" s="206"/>
      <c r="Q40" s="170"/>
    </row>
    <row r="41" spans="1:18" ht="15.75" customHeight="1" thickBot="1" x14ac:dyDescent="0.25">
      <c r="A41" s="312"/>
      <c r="B41" s="342"/>
      <c r="C41" s="344"/>
      <c r="D41" s="327"/>
      <c r="E41" s="330"/>
      <c r="F41" s="160" t="s">
        <v>72</v>
      </c>
      <c r="G41" s="224"/>
      <c r="H41" s="273"/>
      <c r="I41" s="182"/>
      <c r="J41" s="182"/>
      <c r="K41" s="182"/>
      <c r="L41" s="182"/>
      <c r="M41" s="182"/>
      <c r="N41" s="182"/>
      <c r="O41" s="182"/>
      <c r="P41" s="182"/>
      <c r="Q41" s="183"/>
    </row>
    <row r="42" spans="1:18" ht="15" customHeight="1" x14ac:dyDescent="0.2">
      <c r="A42" s="312"/>
      <c r="B42" s="335">
        <v>14</v>
      </c>
      <c r="C42" s="338">
        <v>273254</v>
      </c>
      <c r="D42" s="323">
        <v>41883</v>
      </c>
      <c r="E42" s="320" t="s">
        <v>372</v>
      </c>
      <c r="F42" s="132" t="s">
        <v>95</v>
      </c>
      <c r="G42" s="134">
        <f>+'[1]ANEXO 2'!$K$22</f>
        <v>0</v>
      </c>
      <c r="H42" s="269"/>
      <c r="I42" s="133"/>
      <c r="J42" s="133"/>
      <c r="K42" s="133"/>
      <c r="L42" s="133"/>
      <c r="M42" s="133"/>
      <c r="N42" s="133"/>
      <c r="O42" s="133"/>
      <c r="P42" s="133"/>
      <c r="Q42" s="136"/>
    </row>
    <row r="43" spans="1:18" ht="60.75" thickBot="1" x14ac:dyDescent="0.25">
      <c r="A43" s="312"/>
      <c r="B43" s="336"/>
      <c r="C43" s="339"/>
      <c r="D43" s="324"/>
      <c r="E43" s="321"/>
      <c r="F43" s="258" t="s">
        <v>72</v>
      </c>
      <c r="G43" s="249">
        <f>+'[1]ANEXO 2'!$K$23</f>
        <v>408870</v>
      </c>
      <c r="H43" s="287" t="s">
        <v>358</v>
      </c>
      <c r="I43" s="202" t="s">
        <v>359</v>
      </c>
      <c r="J43" s="202" t="s">
        <v>334</v>
      </c>
      <c r="K43" s="202" t="s">
        <v>335</v>
      </c>
      <c r="L43" s="256">
        <v>591292.57999999996</v>
      </c>
      <c r="M43" s="202" t="s">
        <v>336</v>
      </c>
      <c r="N43" s="259">
        <v>42831</v>
      </c>
      <c r="O43" s="202" t="s">
        <v>61</v>
      </c>
      <c r="P43" s="202" t="s">
        <v>351</v>
      </c>
      <c r="Q43" s="203" t="s">
        <v>355</v>
      </c>
    </row>
    <row r="44" spans="1:18" ht="238.5" customHeight="1" thickBot="1" x14ac:dyDescent="0.25">
      <c r="A44" s="312"/>
      <c r="B44" s="337"/>
      <c r="C44" s="349"/>
      <c r="D44" s="334"/>
      <c r="E44" s="350"/>
      <c r="F44" s="260" t="s">
        <v>77</v>
      </c>
      <c r="G44" s="252">
        <v>58060</v>
      </c>
      <c r="H44" s="276" t="s">
        <v>419</v>
      </c>
      <c r="I44" s="233" t="s">
        <v>463</v>
      </c>
      <c r="J44" s="255"/>
      <c r="K44" s="255"/>
      <c r="L44" s="255"/>
      <c r="M44" s="255"/>
      <c r="N44" s="255"/>
      <c r="O44" s="255"/>
      <c r="P44" s="255"/>
      <c r="Q44" s="261"/>
    </row>
    <row r="45" spans="1:18" ht="210.75" thickBot="1" x14ac:dyDescent="0.25">
      <c r="A45" s="312"/>
      <c r="B45" s="164">
        <v>15</v>
      </c>
      <c r="C45" s="158">
        <v>273262</v>
      </c>
      <c r="D45" s="187">
        <v>41911</v>
      </c>
      <c r="E45" s="244" t="s">
        <v>65</v>
      </c>
      <c r="F45" s="185" t="s">
        <v>77</v>
      </c>
      <c r="G45" s="252">
        <v>4236212</v>
      </c>
      <c r="H45" s="276" t="s">
        <v>411</v>
      </c>
      <c r="I45" s="233" t="s">
        <v>463</v>
      </c>
      <c r="J45" s="142" t="s">
        <v>61</v>
      </c>
      <c r="K45" s="142" t="s">
        <v>61</v>
      </c>
      <c r="L45" s="142" t="s">
        <v>61</v>
      </c>
      <c r="M45" s="142" t="s">
        <v>61</v>
      </c>
      <c r="N45" s="142" t="s">
        <v>61</v>
      </c>
      <c r="O45" s="142" t="s">
        <v>61</v>
      </c>
      <c r="P45" s="142" t="s">
        <v>61</v>
      </c>
      <c r="Q45" s="144" t="s">
        <v>61</v>
      </c>
    </row>
    <row r="46" spans="1:18" ht="229.5" customHeight="1" thickBot="1" x14ac:dyDescent="0.25">
      <c r="A46" s="312"/>
      <c r="B46" s="184">
        <v>16</v>
      </c>
      <c r="C46" s="208">
        <v>276479</v>
      </c>
      <c r="D46" s="186">
        <v>42349</v>
      </c>
      <c r="E46" s="162" t="s">
        <v>313</v>
      </c>
      <c r="F46" s="218" t="s">
        <v>77</v>
      </c>
      <c r="G46" s="231">
        <v>8564816</v>
      </c>
      <c r="H46" s="288" t="s">
        <v>412</v>
      </c>
      <c r="I46" s="233" t="s">
        <v>463</v>
      </c>
      <c r="J46" s="236" t="s">
        <v>61</v>
      </c>
      <c r="K46" s="236" t="s">
        <v>61</v>
      </c>
      <c r="L46" s="236" t="s">
        <v>61</v>
      </c>
      <c r="M46" s="236" t="s">
        <v>61</v>
      </c>
      <c r="N46" s="236" t="s">
        <v>61</v>
      </c>
      <c r="O46" s="236" t="s">
        <v>61</v>
      </c>
      <c r="P46" s="236" t="s">
        <v>61</v>
      </c>
      <c r="Q46" s="171" t="s">
        <v>61</v>
      </c>
    </row>
    <row r="47" spans="1:18" ht="261" customHeight="1" x14ac:dyDescent="0.2">
      <c r="A47" s="312"/>
      <c r="B47" s="340">
        <v>17</v>
      </c>
      <c r="C47" s="314">
        <v>273254</v>
      </c>
      <c r="D47" s="325">
        <v>41883</v>
      </c>
      <c r="E47" s="328" t="s">
        <v>318</v>
      </c>
      <c r="F47" s="132" t="s">
        <v>290</v>
      </c>
      <c r="G47" s="134">
        <v>4071151</v>
      </c>
      <c r="H47" s="279" t="s">
        <v>462</v>
      </c>
      <c r="I47" s="130" t="s">
        <v>377</v>
      </c>
      <c r="J47" s="130"/>
      <c r="K47" s="130"/>
      <c r="L47" s="130"/>
      <c r="M47" s="130"/>
      <c r="N47" s="130"/>
      <c r="O47" s="130"/>
      <c r="P47" s="130"/>
      <c r="Q47" s="131"/>
    </row>
    <row r="48" spans="1:18" ht="56.25" customHeight="1" x14ac:dyDescent="0.2">
      <c r="A48" s="312"/>
      <c r="B48" s="341"/>
      <c r="C48" s="343"/>
      <c r="D48" s="326"/>
      <c r="E48" s="329"/>
      <c r="F48" s="140" t="s">
        <v>297</v>
      </c>
      <c r="G48" s="189">
        <v>814230</v>
      </c>
      <c r="H48" s="289" t="s">
        <v>430</v>
      </c>
      <c r="I48" s="155"/>
      <c r="J48" s="180"/>
      <c r="K48" s="180"/>
      <c r="L48" s="207"/>
      <c r="M48" s="180"/>
      <c r="N48" s="209"/>
      <c r="O48" s="180"/>
      <c r="P48" s="180"/>
      <c r="Q48" s="190"/>
    </row>
    <row r="49" spans="1:18" ht="15" customHeight="1" x14ac:dyDescent="0.2">
      <c r="A49" s="312"/>
      <c r="B49" s="341"/>
      <c r="C49" s="343"/>
      <c r="D49" s="326"/>
      <c r="E49" s="329"/>
      <c r="F49" s="141" t="s">
        <v>72</v>
      </c>
      <c r="G49" s="223"/>
      <c r="H49" s="277"/>
      <c r="I49" s="180"/>
      <c r="J49" s="180"/>
      <c r="K49" s="180"/>
      <c r="L49" s="207"/>
      <c r="M49" s="180"/>
      <c r="N49" s="209"/>
      <c r="O49" s="180"/>
      <c r="P49" s="180"/>
      <c r="Q49" s="190"/>
    </row>
    <row r="50" spans="1:18" ht="15.75" customHeight="1" thickBot="1" x14ac:dyDescent="0.25">
      <c r="A50" s="312"/>
      <c r="B50" s="342"/>
      <c r="C50" s="344"/>
      <c r="D50" s="327"/>
      <c r="E50" s="330"/>
      <c r="F50" s="160" t="s">
        <v>77</v>
      </c>
      <c r="G50" s="224"/>
      <c r="H50" s="273"/>
      <c r="I50" s="182"/>
      <c r="J50" s="182"/>
      <c r="K50" s="182"/>
      <c r="L50" s="182"/>
      <c r="M50" s="182"/>
      <c r="N50" s="182"/>
      <c r="O50" s="182"/>
      <c r="P50" s="182"/>
      <c r="Q50" s="183"/>
    </row>
    <row r="51" spans="1:18" ht="156.75" customHeight="1" x14ac:dyDescent="0.2">
      <c r="A51" s="312"/>
      <c r="B51" s="340">
        <v>18</v>
      </c>
      <c r="C51" s="314">
        <v>273254</v>
      </c>
      <c r="D51" s="325">
        <v>41883</v>
      </c>
      <c r="E51" s="328" t="s">
        <v>319</v>
      </c>
      <c r="F51" s="179" t="s">
        <v>290</v>
      </c>
      <c r="G51" s="221">
        <v>470931</v>
      </c>
      <c r="H51" s="279" t="s">
        <v>445</v>
      </c>
      <c r="I51" s="130" t="s">
        <v>377</v>
      </c>
      <c r="J51" s="130"/>
      <c r="K51" s="130"/>
      <c r="L51" s="130"/>
      <c r="M51" s="130"/>
      <c r="N51" s="130"/>
      <c r="O51" s="130"/>
      <c r="P51" s="130"/>
      <c r="Q51" s="131"/>
    </row>
    <row r="52" spans="1:18" ht="86.25" customHeight="1" x14ac:dyDescent="0.2">
      <c r="A52" s="312"/>
      <c r="B52" s="341"/>
      <c r="C52" s="343"/>
      <c r="D52" s="326"/>
      <c r="E52" s="329"/>
      <c r="F52" s="141" t="s">
        <v>297</v>
      </c>
      <c r="G52" s="223">
        <v>44160</v>
      </c>
      <c r="H52" s="393" t="s">
        <v>446</v>
      </c>
      <c r="I52" s="155"/>
      <c r="J52" s="180"/>
      <c r="K52" s="180"/>
      <c r="L52" s="207"/>
      <c r="M52" s="180"/>
      <c r="N52" s="209"/>
      <c r="O52" s="180"/>
      <c r="P52" s="180"/>
      <c r="Q52" s="190"/>
    </row>
    <row r="53" spans="1:18" ht="15" x14ac:dyDescent="0.2">
      <c r="A53" s="312"/>
      <c r="B53" s="341"/>
      <c r="C53" s="343"/>
      <c r="D53" s="326"/>
      <c r="E53" s="329"/>
      <c r="F53" s="141" t="s">
        <v>72</v>
      </c>
      <c r="G53" s="223"/>
      <c r="H53" s="277"/>
      <c r="I53" s="180"/>
      <c r="J53" s="180"/>
      <c r="K53" s="180"/>
      <c r="L53" s="207"/>
      <c r="M53" s="180"/>
      <c r="N53" s="209"/>
      <c r="O53" s="180"/>
      <c r="P53" s="180"/>
      <c r="Q53" s="190"/>
      <c r="R53" s="116"/>
    </row>
    <row r="54" spans="1:18" ht="15.75" thickBot="1" x14ac:dyDescent="0.25">
      <c r="A54" s="312"/>
      <c r="B54" s="342"/>
      <c r="C54" s="344"/>
      <c r="D54" s="327"/>
      <c r="E54" s="330"/>
      <c r="F54" s="160" t="s">
        <v>77</v>
      </c>
      <c r="G54" s="224"/>
      <c r="H54" s="273"/>
      <c r="I54" s="182"/>
      <c r="J54" s="182"/>
      <c r="K54" s="182"/>
      <c r="L54" s="182"/>
      <c r="M54" s="182"/>
      <c r="N54" s="182"/>
      <c r="O54" s="182"/>
      <c r="P54" s="182"/>
      <c r="Q54" s="183"/>
      <c r="R54" s="116"/>
    </row>
    <row r="55" spans="1:18" ht="112.5" customHeight="1" x14ac:dyDescent="0.2">
      <c r="A55" s="312"/>
      <c r="B55" s="340">
        <v>19</v>
      </c>
      <c r="C55" s="314">
        <v>303267</v>
      </c>
      <c r="D55" s="325">
        <v>43145</v>
      </c>
      <c r="E55" s="328" t="s">
        <v>371</v>
      </c>
      <c r="F55" s="263" t="s">
        <v>375</v>
      </c>
      <c r="G55" s="221">
        <v>571418</v>
      </c>
      <c r="H55" s="279" t="s">
        <v>447</v>
      </c>
      <c r="I55" s="130"/>
      <c r="J55" s="130"/>
      <c r="K55" s="130"/>
      <c r="L55" s="130"/>
      <c r="M55" s="130"/>
      <c r="N55" s="130"/>
      <c r="O55" s="130"/>
      <c r="P55" s="130"/>
      <c r="Q55" s="131"/>
      <c r="R55" s="116"/>
    </row>
    <row r="56" spans="1:18" ht="73.5" customHeight="1" x14ac:dyDescent="0.2">
      <c r="A56" s="312"/>
      <c r="B56" s="341"/>
      <c r="C56" s="343"/>
      <c r="D56" s="326"/>
      <c r="E56" s="329"/>
      <c r="F56" s="129" t="s">
        <v>376</v>
      </c>
      <c r="G56" s="223"/>
      <c r="H56" s="289" t="s">
        <v>448</v>
      </c>
      <c r="I56" s="180"/>
      <c r="J56" s="180"/>
      <c r="K56" s="180"/>
      <c r="L56" s="180"/>
      <c r="M56" s="180"/>
      <c r="N56" s="180"/>
      <c r="O56" s="180"/>
      <c r="P56" s="180"/>
      <c r="Q56" s="181"/>
      <c r="R56" s="116"/>
    </row>
    <row r="57" spans="1:18" ht="15" x14ac:dyDescent="0.2">
      <c r="A57" s="312"/>
      <c r="B57" s="341"/>
      <c r="C57" s="343"/>
      <c r="D57" s="326"/>
      <c r="E57" s="329"/>
      <c r="F57" s="129" t="s">
        <v>72</v>
      </c>
      <c r="G57" s="223"/>
      <c r="H57" s="275"/>
      <c r="I57" s="180"/>
      <c r="J57" s="180"/>
      <c r="K57" s="180"/>
      <c r="L57" s="180"/>
      <c r="M57" s="180"/>
      <c r="N57" s="180"/>
      <c r="O57" s="180"/>
      <c r="P57" s="180"/>
      <c r="Q57" s="181"/>
      <c r="R57" s="116"/>
    </row>
    <row r="58" spans="1:18" ht="15.75" thickBot="1" x14ac:dyDescent="0.25">
      <c r="A58" s="312"/>
      <c r="B58" s="342"/>
      <c r="C58" s="344"/>
      <c r="D58" s="327"/>
      <c r="E58" s="330"/>
      <c r="F58" s="159" t="s">
        <v>77</v>
      </c>
      <c r="G58" s="224"/>
      <c r="H58" s="273"/>
      <c r="I58" s="182"/>
      <c r="J58" s="182"/>
      <c r="K58" s="182"/>
      <c r="L58" s="182"/>
      <c r="M58" s="182"/>
      <c r="N58" s="182"/>
      <c r="O58" s="182"/>
      <c r="P58" s="182"/>
      <c r="Q58" s="183"/>
      <c r="R58" s="116"/>
    </row>
    <row r="59" spans="1:18" ht="30.75" thickBot="1" x14ac:dyDescent="0.25">
      <c r="A59" s="312"/>
      <c r="B59" s="340">
        <v>20</v>
      </c>
      <c r="C59" s="314">
        <v>220883</v>
      </c>
      <c r="D59" s="325">
        <v>43140</v>
      </c>
      <c r="E59" s="328" t="s">
        <v>373</v>
      </c>
      <c r="F59" s="263" t="s">
        <v>375</v>
      </c>
      <c r="G59" s="221"/>
      <c r="H59" s="302" t="s">
        <v>431</v>
      </c>
      <c r="I59" s="130"/>
      <c r="J59" s="130"/>
      <c r="K59" s="130"/>
      <c r="L59" s="130"/>
      <c r="M59" s="130"/>
      <c r="N59" s="130"/>
      <c r="O59" s="130"/>
      <c r="P59" s="130"/>
      <c r="Q59" s="131"/>
      <c r="R59" s="116"/>
    </row>
    <row r="60" spans="1:18" ht="30" x14ac:dyDescent="0.2">
      <c r="A60" s="312"/>
      <c r="B60" s="341"/>
      <c r="C60" s="343"/>
      <c r="D60" s="326"/>
      <c r="E60" s="329"/>
      <c r="F60" s="129" t="s">
        <v>376</v>
      </c>
      <c r="G60" s="223"/>
      <c r="H60" s="302" t="s">
        <v>431</v>
      </c>
      <c r="I60" s="180"/>
      <c r="J60" s="180"/>
      <c r="K60" s="180"/>
      <c r="L60" s="180"/>
      <c r="M60" s="180"/>
      <c r="N60" s="180"/>
      <c r="O60" s="180"/>
      <c r="P60" s="180"/>
      <c r="Q60" s="181"/>
      <c r="R60" s="116"/>
    </row>
    <row r="61" spans="1:18" ht="32.25" customHeight="1" x14ac:dyDescent="0.2">
      <c r="A61" s="312"/>
      <c r="B61" s="341"/>
      <c r="C61" s="343"/>
      <c r="D61" s="326"/>
      <c r="E61" s="329"/>
      <c r="F61" s="129" t="s">
        <v>72</v>
      </c>
      <c r="G61" s="223"/>
      <c r="H61" s="275"/>
      <c r="I61" s="180"/>
      <c r="J61" s="180"/>
      <c r="K61" s="180"/>
      <c r="L61" s="180"/>
      <c r="M61" s="180"/>
      <c r="N61" s="180"/>
      <c r="O61" s="180"/>
      <c r="P61" s="180"/>
      <c r="Q61" s="181"/>
      <c r="R61" s="116"/>
    </row>
    <row r="62" spans="1:18" ht="32.25" customHeight="1" thickBot="1" x14ac:dyDescent="0.25">
      <c r="A62" s="312"/>
      <c r="B62" s="342"/>
      <c r="C62" s="344"/>
      <c r="D62" s="327"/>
      <c r="E62" s="330"/>
      <c r="F62" s="159" t="s">
        <v>77</v>
      </c>
      <c r="G62" s="224"/>
      <c r="H62" s="273"/>
      <c r="I62" s="182"/>
      <c r="J62" s="182"/>
      <c r="K62" s="182"/>
      <c r="L62" s="182"/>
      <c r="M62" s="182"/>
      <c r="N62" s="182"/>
      <c r="O62" s="182"/>
      <c r="P62" s="182"/>
      <c r="Q62" s="183"/>
      <c r="R62" s="116"/>
    </row>
    <row r="63" spans="1:18" ht="105.75" customHeight="1" x14ac:dyDescent="0.2">
      <c r="A63" s="312"/>
      <c r="B63" s="341">
        <v>21</v>
      </c>
      <c r="C63" s="343">
        <v>305648</v>
      </c>
      <c r="D63" s="326">
        <v>43145</v>
      </c>
      <c r="E63" s="345" t="s">
        <v>374</v>
      </c>
      <c r="F63" s="263" t="s">
        <v>375</v>
      </c>
      <c r="G63" s="221"/>
      <c r="H63" s="302" t="s">
        <v>449</v>
      </c>
      <c r="I63" s="130"/>
      <c r="J63" s="130"/>
      <c r="K63" s="130"/>
      <c r="L63" s="130"/>
      <c r="M63" s="130"/>
      <c r="N63" s="130"/>
      <c r="O63" s="130"/>
      <c r="P63" s="130"/>
      <c r="Q63" s="131"/>
      <c r="R63" s="116"/>
    </row>
    <row r="64" spans="1:18" ht="72" customHeight="1" x14ac:dyDescent="0.2">
      <c r="A64" s="312"/>
      <c r="B64" s="341"/>
      <c r="C64" s="343"/>
      <c r="D64" s="326"/>
      <c r="E64" s="329"/>
      <c r="F64" s="129" t="s">
        <v>376</v>
      </c>
      <c r="G64" s="223"/>
      <c r="H64" s="289" t="s">
        <v>450</v>
      </c>
      <c r="I64" s="180"/>
      <c r="J64" s="180"/>
      <c r="K64" s="180"/>
      <c r="L64" s="180"/>
      <c r="M64" s="180"/>
      <c r="N64" s="180"/>
      <c r="O64" s="180"/>
      <c r="P64" s="180"/>
      <c r="Q64" s="181"/>
      <c r="R64" s="116"/>
    </row>
    <row r="65" spans="1:18" ht="15" x14ac:dyDescent="0.2">
      <c r="A65" s="312"/>
      <c r="B65" s="341"/>
      <c r="C65" s="343"/>
      <c r="D65" s="326"/>
      <c r="E65" s="329"/>
      <c r="F65" s="129" t="s">
        <v>72</v>
      </c>
      <c r="G65" s="223"/>
      <c r="H65" s="275"/>
      <c r="I65" s="180"/>
      <c r="J65" s="180"/>
      <c r="K65" s="180"/>
      <c r="L65" s="180"/>
      <c r="M65" s="180"/>
      <c r="N65" s="180"/>
      <c r="O65" s="180"/>
      <c r="P65" s="180"/>
      <c r="Q65" s="181"/>
      <c r="R65" s="116"/>
    </row>
    <row r="66" spans="1:18" ht="15.75" thickBot="1" x14ac:dyDescent="0.25">
      <c r="A66" s="312"/>
      <c r="B66" s="342"/>
      <c r="C66" s="344"/>
      <c r="D66" s="327"/>
      <c r="E66" s="330"/>
      <c r="F66" s="159" t="s">
        <v>77</v>
      </c>
      <c r="G66" s="224"/>
      <c r="H66" s="273"/>
      <c r="I66" s="182"/>
      <c r="J66" s="182"/>
      <c r="K66" s="182"/>
      <c r="L66" s="182"/>
      <c r="M66" s="182"/>
      <c r="N66" s="182"/>
      <c r="O66" s="182"/>
      <c r="P66" s="182"/>
      <c r="Q66" s="183"/>
      <c r="R66" s="116"/>
    </row>
    <row r="67" spans="1:18" ht="111.75" customHeight="1" x14ac:dyDescent="0.2">
      <c r="A67" s="312"/>
      <c r="B67" s="341">
        <v>22</v>
      </c>
      <c r="C67" s="343">
        <v>305648</v>
      </c>
      <c r="D67" s="326">
        <v>43145</v>
      </c>
      <c r="E67" s="345" t="s">
        <v>403</v>
      </c>
      <c r="F67" s="314" t="s">
        <v>375</v>
      </c>
      <c r="G67" s="309"/>
      <c r="H67" s="316" t="s">
        <v>451</v>
      </c>
      <c r="I67" s="318"/>
      <c r="J67" s="130"/>
      <c r="K67" s="130"/>
      <c r="L67" s="130"/>
      <c r="M67" s="130"/>
      <c r="N67" s="130"/>
      <c r="O67" s="130"/>
      <c r="P67" s="130"/>
      <c r="Q67" s="131"/>
      <c r="R67" s="116"/>
    </row>
    <row r="68" spans="1:18" ht="15" x14ac:dyDescent="0.2">
      <c r="A68" s="312"/>
      <c r="B68" s="341"/>
      <c r="C68" s="343"/>
      <c r="D68" s="326"/>
      <c r="E68" s="329"/>
      <c r="F68" s="315"/>
      <c r="G68" s="310"/>
      <c r="H68" s="317"/>
      <c r="I68" s="319"/>
      <c r="J68" s="180"/>
      <c r="K68" s="180"/>
      <c r="L68" s="180"/>
      <c r="M68" s="180"/>
      <c r="N68" s="180"/>
      <c r="O68" s="180"/>
      <c r="P68" s="180"/>
      <c r="Q68" s="181"/>
      <c r="R68" s="116"/>
    </row>
    <row r="69" spans="1:18" ht="43.5" customHeight="1" x14ac:dyDescent="0.2">
      <c r="A69" s="312"/>
      <c r="B69" s="341"/>
      <c r="C69" s="343"/>
      <c r="D69" s="326"/>
      <c r="E69" s="329"/>
      <c r="F69" s="129" t="s">
        <v>72</v>
      </c>
      <c r="G69" s="223"/>
      <c r="H69" s="275"/>
      <c r="I69" s="180"/>
      <c r="J69" s="180"/>
      <c r="K69" s="180"/>
      <c r="L69" s="180"/>
      <c r="M69" s="180"/>
      <c r="N69" s="180"/>
      <c r="O69" s="180"/>
      <c r="P69" s="180"/>
      <c r="Q69" s="181"/>
      <c r="R69" s="116"/>
    </row>
    <row r="70" spans="1:18" ht="43.5" customHeight="1" thickBot="1" x14ac:dyDescent="0.25">
      <c r="A70" s="313"/>
      <c r="B70" s="342"/>
      <c r="C70" s="344"/>
      <c r="D70" s="327"/>
      <c r="E70" s="330"/>
      <c r="F70" s="159" t="s">
        <v>77</v>
      </c>
      <c r="G70" s="224"/>
      <c r="H70" s="273"/>
      <c r="I70" s="182"/>
      <c r="J70" s="182"/>
      <c r="K70" s="182"/>
      <c r="L70" s="182"/>
      <c r="M70" s="182"/>
      <c r="N70" s="182"/>
      <c r="O70" s="182"/>
      <c r="P70" s="182"/>
      <c r="Q70" s="183"/>
      <c r="R70" s="116"/>
    </row>
    <row r="71" spans="1:18" ht="45" x14ac:dyDescent="0.2">
      <c r="A71" s="311" t="s">
        <v>124</v>
      </c>
      <c r="B71" s="335">
        <v>1</v>
      </c>
      <c r="C71" s="338">
        <v>274896</v>
      </c>
      <c r="D71" s="323">
        <v>41597</v>
      </c>
      <c r="E71" s="320" t="s">
        <v>13</v>
      </c>
      <c r="F71" s="132" t="s">
        <v>95</v>
      </c>
      <c r="G71" s="134">
        <f>+'[1]ANEXO 2A'!$K$39</f>
        <v>0</v>
      </c>
      <c r="H71" s="269" t="s">
        <v>404</v>
      </c>
      <c r="I71" s="269" t="s">
        <v>467</v>
      </c>
      <c r="J71" s="133" t="s">
        <v>337</v>
      </c>
      <c r="K71" s="133" t="s">
        <v>338</v>
      </c>
      <c r="L71" s="134">
        <v>60000</v>
      </c>
      <c r="M71" s="133" t="s">
        <v>339</v>
      </c>
      <c r="N71" s="133" t="s">
        <v>340</v>
      </c>
      <c r="O71" s="133" t="s">
        <v>61</v>
      </c>
      <c r="P71" s="133" t="s">
        <v>61</v>
      </c>
      <c r="Q71" s="136" t="s">
        <v>61</v>
      </c>
      <c r="R71" s="116"/>
    </row>
    <row r="72" spans="1:18" ht="408.75" customHeight="1" x14ac:dyDescent="0.2">
      <c r="A72" s="312"/>
      <c r="B72" s="336"/>
      <c r="C72" s="339"/>
      <c r="D72" s="324"/>
      <c r="E72" s="321"/>
      <c r="F72" s="140" t="s">
        <v>72</v>
      </c>
      <c r="G72" s="189">
        <v>737263</v>
      </c>
      <c r="H72" s="290" t="s">
        <v>454</v>
      </c>
      <c r="I72" s="188"/>
      <c r="J72" s="188" t="s">
        <v>392</v>
      </c>
      <c r="K72" s="188" t="s">
        <v>393</v>
      </c>
      <c r="L72" s="189" t="s">
        <v>394</v>
      </c>
      <c r="M72" s="188" t="s">
        <v>395</v>
      </c>
      <c r="N72" s="188" t="s">
        <v>396</v>
      </c>
      <c r="O72" s="188" t="s">
        <v>61</v>
      </c>
      <c r="P72" s="188" t="s">
        <v>397</v>
      </c>
      <c r="Q72" s="190" t="s">
        <v>397</v>
      </c>
      <c r="R72" s="116"/>
    </row>
    <row r="73" spans="1:18" ht="180.75" thickBot="1" x14ac:dyDescent="0.25">
      <c r="A73" s="312"/>
      <c r="B73" s="337"/>
      <c r="C73" s="349"/>
      <c r="D73" s="334"/>
      <c r="E73" s="322"/>
      <c r="F73" s="161" t="s">
        <v>77</v>
      </c>
      <c r="G73" s="191">
        <v>207005</v>
      </c>
      <c r="H73" s="278" t="s">
        <v>420</v>
      </c>
      <c r="I73" s="177" t="s">
        <v>413</v>
      </c>
      <c r="J73" s="177"/>
      <c r="K73" s="177"/>
      <c r="L73" s="191"/>
      <c r="M73" s="177"/>
      <c r="N73" s="177"/>
      <c r="O73" s="177" t="s">
        <v>61</v>
      </c>
      <c r="P73" s="177" t="s">
        <v>61</v>
      </c>
      <c r="Q73" s="178" t="s">
        <v>61</v>
      </c>
      <c r="R73" s="116"/>
    </row>
    <row r="74" spans="1:18" ht="60.75" x14ac:dyDescent="0.2">
      <c r="A74" s="312"/>
      <c r="B74" s="340">
        <v>2</v>
      </c>
      <c r="C74" s="314">
        <v>178250</v>
      </c>
      <c r="D74" s="325">
        <v>40721</v>
      </c>
      <c r="E74" s="328" t="s">
        <v>57</v>
      </c>
      <c r="F74" s="179" t="s">
        <v>95</v>
      </c>
      <c r="G74" s="221"/>
      <c r="H74" s="291" t="s">
        <v>434</v>
      </c>
      <c r="I74" s="130" t="s">
        <v>422</v>
      </c>
      <c r="J74" s="130"/>
      <c r="K74" s="130"/>
      <c r="L74" s="130" t="s">
        <v>61</v>
      </c>
      <c r="M74" s="130" t="s">
        <v>61</v>
      </c>
      <c r="N74" s="130" t="s">
        <v>61</v>
      </c>
      <c r="O74" s="130" t="s">
        <v>61</v>
      </c>
      <c r="P74" s="130" t="s">
        <v>61</v>
      </c>
      <c r="Q74" s="131" t="s">
        <v>61</v>
      </c>
      <c r="R74" s="116"/>
    </row>
    <row r="75" spans="1:18" ht="15" x14ac:dyDescent="0.2">
      <c r="A75" s="312"/>
      <c r="B75" s="341"/>
      <c r="C75" s="343"/>
      <c r="D75" s="326"/>
      <c r="E75" s="329"/>
      <c r="F75" s="141" t="s">
        <v>72</v>
      </c>
      <c r="G75" s="223"/>
      <c r="H75" s="275"/>
      <c r="I75" s="180"/>
      <c r="J75" s="180"/>
      <c r="K75" s="180"/>
      <c r="L75" s="180"/>
      <c r="M75" s="180"/>
      <c r="N75" s="180"/>
      <c r="O75" s="180"/>
      <c r="P75" s="180"/>
      <c r="Q75" s="181"/>
      <c r="R75" s="116"/>
    </row>
    <row r="76" spans="1:18" ht="48" customHeight="1" thickBot="1" x14ac:dyDescent="0.25">
      <c r="A76" s="312"/>
      <c r="B76" s="342"/>
      <c r="C76" s="344"/>
      <c r="D76" s="327"/>
      <c r="E76" s="330"/>
      <c r="F76" s="160" t="s">
        <v>291</v>
      </c>
      <c r="G76" s="224"/>
      <c r="H76" s="273"/>
      <c r="I76" s="182"/>
      <c r="J76" s="182"/>
      <c r="K76" s="182"/>
      <c r="L76" s="182"/>
      <c r="M76" s="182"/>
      <c r="N76" s="182"/>
      <c r="O76" s="182"/>
      <c r="P76" s="182"/>
      <c r="Q76" s="183"/>
      <c r="R76" s="116"/>
    </row>
    <row r="77" spans="1:18" ht="78.75" customHeight="1" x14ac:dyDescent="0.2">
      <c r="A77" s="312"/>
      <c r="B77" s="340">
        <v>3</v>
      </c>
      <c r="C77" s="314">
        <v>180675</v>
      </c>
      <c r="D77" s="325">
        <v>40730</v>
      </c>
      <c r="E77" s="328" t="s">
        <v>14</v>
      </c>
      <c r="F77" s="179" t="s">
        <v>389</v>
      </c>
      <c r="G77" s="221">
        <v>32000</v>
      </c>
      <c r="H77" s="269" t="s">
        <v>435</v>
      </c>
      <c r="I77" s="133" t="s">
        <v>382</v>
      </c>
      <c r="J77" s="130"/>
      <c r="K77" s="130"/>
      <c r="L77" s="130"/>
      <c r="M77" s="130"/>
      <c r="N77" s="130"/>
      <c r="O77" s="130"/>
      <c r="P77" s="130"/>
      <c r="Q77" s="131"/>
      <c r="R77" s="116"/>
    </row>
    <row r="78" spans="1:18" ht="15" x14ac:dyDescent="0.2">
      <c r="A78" s="312"/>
      <c r="B78" s="341"/>
      <c r="C78" s="343"/>
      <c r="D78" s="326"/>
      <c r="E78" s="329"/>
      <c r="F78" s="141" t="s">
        <v>72</v>
      </c>
      <c r="G78" s="225"/>
      <c r="H78" s="275"/>
      <c r="I78" s="180"/>
      <c r="J78" s="180" t="s">
        <v>61</v>
      </c>
      <c r="K78" s="180" t="s">
        <v>61</v>
      </c>
      <c r="L78" s="180" t="s">
        <v>61</v>
      </c>
      <c r="M78" s="180" t="s">
        <v>61</v>
      </c>
      <c r="N78" s="180" t="s">
        <v>61</v>
      </c>
      <c r="O78" s="180" t="s">
        <v>61</v>
      </c>
      <c r="P78" s="180" t="s">
        <v>61</v>
      </c>
      <c r="Q78" s="181" t="s">
        <v>61</v>
      </c>
      <c r="R78" s="116"/>
    </row>
    <row r="79" spans="1:18" ht="25.5" customHeight="1" thickBot="1" x14ac:dyDescent="0.25">
      <c r="A79" s="312"/>
      <c r="B79" s="342"/>
      <c r="C79" s="343"/>
      <c r="D79" s="326"/>
      <c r="E79" s="330"/>
      <c r="F79" s="160" t="s">
        <v>77</v>
      </c>
      <c r="G79" s="224"/>
      <c r="H79" s="273"/>
      <c r="I79" s="182"/>
      <c r="J79" s="182" t="s">
        <v>61</v>
      </c>
      <c r="K79" s="182" t="s">
        <v>61</v>
      </c>
      <c r="L79" s="182" t="s">
        <v>61</v>
      </c>
      <c r="M79" s="182" t="s">
        <v>61</v>
      </c>
      <c r="N79" s="182" t="s">
        <v>61</v>
      </c>
      <c r="O79" s="182" t="s">
        <v>61</v>
      </c>
      <c r="P79" s="182" t="s">
        <v>61</v>
      </c>
      <c r="Q79" s="183" t="s">
        <v>61</v>
      </c>
      <c r="R79" s="116"/>
    </row>
    <row r="80" spans="1:18" ht="45" x14ac:dyDescent="0.2">
      <c r="A80" s="312"/>
      <c r="B80" s="340">
        <v>4</v>
      </c>
      <c r="C80" s="314">
        <v>180636</v>
      </c>
      <c r="D80" s="325">
        <v>40967</v>
      </c>
      <c r="E80" s="328" t="s">
        <v>289</v>
      </c>
      <c r="F80" s="179" t="s">
        <v>290</v>
      </c>
      <c r="G80" s="221">
        <v>32000</v>
      </c>
      <c r="H80" s="269" t="s">
        <v>381</v>
      </c>
      <c r="I80" s="133" t="s">
        <v>320</v>
      </c>
      <c r="J80" s="130"/>
      <c r="K80" s="130"/>
      <c r="L80" s="130"/>
      <c r="M80" s="130"/>
      <c r="N80" s="130"/>
      <c r="O80" s="130"/>
      <c r="P80" s="130"/>
      <c r="Q80" s="131"/>
      <c r="R80" s="116"/>
    </row>
    <row r="81" spans="1:18" ht="51.75" customHeight="1" x14ac:dyDescent="0.2">
      <c r="A81" s="312"/>
      <c r="B81" s="341"/>
      <c r="C81" s="343"/>
      <c r="D81" s="326"/>
      <c r="E81" s="329"/>
      <c r="F81" s="141" t="s">
        <v>72</v>
      </c>
      <c r="G81" s="223"/>
      <c r="H81" s="275" t="s">
        <v>455</v>
      </c>
      <c r="I81" s="180"/>
      <c r="J81" s="180" t="s">
        <v>61</v>
      </c>
      <c r="K81" s="180" t="s">
        <v>61</v>
      </c>
      <c r="L81" s="180" t="s">
        <v>61</v>
      </c>
      <c r="M81" s="180" t="s">
        <v>61</v>
      </c>
      <c r="N81" s="180" t="s">
        <v>61</v>
      </c>
      <c r="O81" s="180" t="s">
        <v>61</v>
      </c>
      <c r="P81" s="180" t="s">
        <v>61</v>
      </c>
      <c r="Q81" s="181" t="s">
        <v>61</v>
      </c>
      <c r="R81" s="116"/>
    </row>
    <row r="82" spans="1:18" ht="15.75" thickBot="1" x14ac:dyDescent="0.25">
      <c r="A82" s="312"/>
      <c r="B82" s="342"/>
      <c r="C82" s="344"/>
      <c r="D82" s="327"/>
      <c r="E82" s="330"/>
      <c r="F82" s="160" t="s">
        <v>77</v>
      </c>
      <c r="G82" s="224"/>
      <c r="H82" s="273"/>
      <c r="I82" s="182"/>
      <c r="J82" s="182" t="s">
        <v>61</v>
      </c>
      <c r="K82" s="182" t="s">
        <v>61</v>
      </c>
      <c r="L82" s="182" t="s">
        <v>61</v>
      </c>
      <c r="M82" s="182" t="s">
        <v>61</v>
      </c>
      <c r="N82" s="182" t="s">
        <v>61</v>
      </c>
      <c r="O82" s="182" t="s">
        <v>61</v>
      </c>
      <c r="P82" s="182" t="s">
        <v>61</v>
      </c>
      <c r="Q82" s="183" t="s">
        <v>61</v>
      </c>
      <c r="R82" s="116"/>
    </row>
    <row r="83" spans="1:18" ht="75" customHeight="1" x14ac:dyDescent="0.2">
      <c r="A83" s="312"/>
      <c r="B83" s="340">
        <v>5</v>
      </c>
      <c r="C83" s="314">
        <v>206674</v>
      </c>
      <c r="D83" s="325">
        <v>41038</v>
      </c>
      <c r="E83" s="328" t="s">
        <v>33</v>
      </c>
      <c r="F83" s="179" t="s">
        <v>390</v>
      </c>
      <c r="G83" s="221">
        <f>+'[1]ANEXO 2A'!$K$7</f>
        <v>48000</v>
      </c>
      <c r="H83" s="292" t="s">
        <v>436</v>
      </c>
      <c r="I83" s="130" t="s">
        <v>321</v>
      </c>
      <c r="J83" s="130"/>
      <c r="K83" s="130"/>
      <c r="L83" s="130"/>
      <c r="M83" s="130"/>
      <c r="N83" s="130"/>
      <c r="O83" s="130"/>
      <c r="P83" s="130"/>
      <c r="Q83" s="131"/>
      <c r="R83" s="116"/>
    </row>
    <row r="84" spans="1:18" ht="33.75" customHeight="1" x14ac:dyDescent="0.2">
      <c r="A84" s="312"/>
      <c r="B84" s="341"/>
      <c r="C84" s="343"/>
      <c r="D84" s="326"/>
      <c r="E84" s="329"/>
      <c r="F84" s="141" t="s">
        <v>72</v>
      </c>
      <c r="G84" s="223"/>
      <c r="H84" s="275" t="s">
        <v>455</v>
      </c>
      <c r="I84" s="180"/>
      <c r="J84" s="180" t="s">
        <v>61</v>
      </c>
      <c r="K84" s="180" t="s">
        <v>61</v>
      </c>
      <c r="L84" s="180" t="s">
        <v>61</v>
      </c>
      <c r="M84" s="180" t="s">
        <v>61</v>
      </c>
      <c r="N84" s="180" t="s">
        <v>61</v>
      </c>
      <c r="O84" s="180" t="s">
        <v>61</v>
      </c>
      <c r="P84" s="180" t="s">
        <v>61</v>
      </c>
      <c r="Q84" s="181" t="s">
        <v>61</v>
      </c>
      <c r="R84" s="116"/>
    </row>
    <row r="85" spans="1:18" ht="15.75" thickBot="1" x14ac:dyDescent="0.25">
      <c r="A85" s="312"/>
      <c r="B85" s="342"/>
      <c r="C85" s="343"/>
      <c r="D85" s="326"/>
      <c r="E85" s="330"/>
      <c r="F85" s="160" t="s">
        <v>77</v>
      </c>
      <c r="G85" s="224"/>
      <c r="H85" s="273"/>
      <c r="I85" s="182"/>
      <c r="J85" s="182" t="s">
        <v>61</v>
      </c>
      <c r="K85" s="182" t="s">
        <v>61</v>
      </c>
      <c r="L85" s="182" t="s">
        <v>61</v>
      </c>
      <c r="M85" s="182" t="s">
        <v>61</v>
      </c>
      <c r="N85" s="182" t="s">
        <v>61</v>
      </c>
      <c r="O85" s="182" t="s">
        <v>61</v>
      </c>
      <c r="P85" s="182" t="s">
        <v>61</v>
      </c>
      <c r="Q85" s="183" t="s">
        <v>61</v>
      </c>
      <c r="R85" s="116"/>
    </row>
    <row r="86" spans="1:18" ht="222" customHeight="1" x14ac:dyDescent="0.2">
      <c r="A86" s="312"/>
      <c r="B86" s="340">
        <v>6</v>
      </c>
      <c r="C86" s="314">
        <v>214353</v>
      </c>
      <c r="D86" s="325">
        <v>41080</v>
      </c>
      <c r="E86" s="328" t="s">
        <v>16</v>
      </c>
      <c r="F86" s="179" t="s">
        <v>391</v>
      </c>
      <c r="G86" s="221">
        <v>55550</v>
      </c>
      <c r="H86" s="279" t="s">
        <v>437</v>
      </c>
      <c r="I86" s="130" t="s">
        <v>384</v>
      </c>
      <c r="J86" s="130"/>
      <c r="K86" s="130"/>
      <c r="L86" s="221"/>
      <c r="M86" s="130"/>
      <c r="N86" s="130"/>
      <c r="O86" s="130" t="s">
        <v>61</v>
      </c>
      <c r="P86" s="130" t="s">
        <v>61</v>
      </c>
      <c r="Q86" s="131" t="s">
        <v>61</v>
      </c>
      <c r="R86" s="116"/>
    </row>
    <row r="87" spans="1:18" ht="15" x14ac:dyDescent="0.2">
      <c r="A87" s="312"/>
      <c r="B87" s="341"/>
      <c r="C87" s="343"/>
      <c r="D87" s="326"/>
      <c r="E87" s="329"/>
      <c r="F87" s="141" t="s">
        <v>72</v>
      </c>
      <c r="G87" s="223"/>
      <c r="H87" s="275"/>
      <c r="I87" s="180"/>
      <c r="J87" s="206"/>
      <c r="K87" s="206"/>
      <c r="L87" s="235"/>
      <c r="M87" s="206"/>
      <c r="N87" s="206"/>
      <c r="O87" s="180" t="s">
        <v>61</v>
      </c>
      <c r="P87" s="180" t="s">
        <v>61</v>
      </c>
      <c r="Q87" s="181" t="s">
        <v>61</v>
      </c>
      <c r="R87" s="116"/>
    </row>
    <row r="88" spans="1:18" ht="15.75" thickBot="1" x14ac:dyDescent="0.25">
      <c r="A88" s="312"/>
      <c r="B88" s="342"/>
      <c r="C88" s="344"/>
      <c r="D88" s="327"/>
      <c r="E88" s="330"/>
      <c r="F88" s="160" t="s">
        <v>77</v>
      </c>
      <c r="G88" s="224"/>
      <c r="H88" s="273"/>
      <c r="I88" s="182"/>
      <c r="J88" s="236"/>
      <c r="K88" s="236"/>
      <c r="L88" s="237"/>
      <c r="M88" s="236"/>
      <c r="N88" s="236"/>
      <c r="O88" s="182" t="s">
        <v>61</v>
      </c>
      <c r="P88" s="182" t="s">
        <v>61</v>
      </c>
      <c r="Q88" s="183" t="s">
        <v>61</v>
      </c>
      <c r="R88" s="116"/>
    </row>
    <row r="89" spans="1:18" ht="75" x14ac:dyDescent="0.2">
      <c r="A89" s="312"/>
      <c r="B89" s="340">
        <v>7</v>
      </c>
      <c r="C89" s="314">
        <v>214671</v>
      </c>
      <c r="D89" s="325">
        <v>41103</v>
      </c>
      <c r="E89" s="328" t="s">
        <v>15</v>
      </c>
      <c r="F89" s="179" t="s">
        <v>95</v>
      </c>
      <c r="G89" s="221">
        <v>32000</v>
      </c>
      <c r="H89" s="269" t="s">
        <v>367</v>
      </c>
      <c r="I89" s="230" t="s">
        <v>468</v>
      </c>
      <c r="J89" s="130"/>
      <c r="K89" s="130"/>
      <c r="L89" s="130"/>
      <c r="M89" s="130"/>
      <c r="N89" s="130"/>
      <c r="O89" s="130"/>
      <c r="P89" s="130"/>
      <c r="Q89" s="131"/>
      <c r="R89" s="116"/>
    </row>
    <row r="90" spans="1:18" ht="15" x14ac:dyDescent="0.2">
      <c r="A90" s="312"/>
      <c r="B90" s="341"/>
      <c r="C90" s="343"/>
      <c r="D90" s="326"/>
      <c r="E90" s="329"/>
      <c r="F90" s="141" t="s">
        <v>72</v>
      </c>
      <c r="G90" s="225"/>
      <c r="H90" s="275"/>
      <c r="I90" s="180"/>
      <c r="J90" s="180" t="s">
        <v>61</v>
      </c>
      <c r="K90" s="180" t="s">
        <v>61</v>
      </c>
      <c r="L90" s="180" t="s">
        <v>61</v>
      </c>
      <c r="M90" s="180" t="s">
        <v>61</v>
      </c>
      <c r="N90" s="180" t="s">
        <v>61</v>
      </c>
      <c r="O90" s="180" t="s">
        <v>61</v>
      </c>
      <c r="P90" s="180" t="s">
        <v>61</v>
      </c>
      <c r="Q90" s="181" t="s">
        <v>61</v>
      </c>
      <c r="R90" s="116"/>
    </row>
    <row r="91" spans="1:18" ht="15.75" thickBot="1" x14ac:dyDescent="0.25">
      <c r="A91" s="312"/>
      <c r="B91" s="342"/>
      <c r="C91" s="344"/>
      <c r="D91" s="327"/>
      <c r="E91" s="330"/>
      <c r="F91" s="160" t="s">
        <v>77</v>
      </c>
      <c r="G91" s="224"/>
      <c r="H91" s="273"/>
      <c r="I91" s="182"/>
      <c r="J91" s="182" t="s">
        <v>61</v>
      </c>
      <c r="K91" s="182" t="s">
        <v>61</v>
      </c>
      <c r="L91" s="182" t="s">
        <v>61</v>
      </c>
      <c r="M91" s="182" t="s">
        <v>61</v>
      </c>
      <c r="N91" s="182" t="s">
        <v>61</v>
      </c>
      <c r="O91" s="182" t="s">
        <v>61</v>
      </c>
      <c r="P91" s="182" t="s">
        <v>61</v>
      </c>
      <c r="Q91" s="183" t="s">
        <v>61</v>
      </c>
      <c r="R91" s="116"/>
    </row>
    <row r="92" spans="1:18" ht="60" x14ac:dyDescent="0.2">
      <c r="A92" s="312"/>
      <c r="B92" s="335">
        <v>8</v>
      </c>
      <c r="C92" s="338">
        <v>216096</v>
      </c>
      <c r="D92" s="323">
        <v>41136</v>
      </c>
      <c r="E92" s="320" t="s">
        <v>27</v>
      </c>
      <c r="F92" s="132" t="s">
        <v>95</v>
      </c>
      <c r="G92" s="134">
        <f>+'[1]ANEXO 2A'!$K$11</f>
        <v>0</v>
      </c>
      <c r="H92" s="269" t="s">
        <v>405</v>
      </c>
      <c r="I92" s="133" t="s">
        <v>469</v>
      </c>
      <c r="J92" s="133" t="s">
        <v>61</v>
      </c>
      <c r="K92" s="133" t="s">
        <v>61</v>
      </c>
      <c r="L92" s="133" t="s">
        <v>61</v>
      </c>
      <c r="M92" s="133" t="s">
        <v>61</v>
      </c>
      <c r="N92" s="133" t="s">
        <v>61</v>
      </c>
      <c r="O92" s="133" t="s">
        <v>61</v>
      </c>
      <c r="P92" s="133" t="s">
        <v>61</v>
      </c>
      <c r="Q92" s="136" t="s">
        <v>61</v>
      </c>
      <c r="R92" s="116"/>
    </row>
    <row r="93" spans="1:18" ht="81.75" customHeight="1" x14ac:dyDescent="0.2">
      <c r="A93" s="312"/>
      <c r="B93" s="336"/>
      <c r="C93" s="339"/>
      <c r="D93" s="324"/>
      <c r="E93" s="321"/>
      <c r="F93" s="140" t="s">
        <v>72</v>
      </c>
      <c r="G93" s="189">
        <v>0</v>
      </c>
      <c r="H93" s="277" t="s">
        <v>438</v>
      </c>
      <c r="I93" s="188" t="s">
        <v>341</v>
      </c>
      <c r="J93" s="188" t="s">
        <v>342</v>
      </c>
      <c r="K93" s="188" t="s">
        <v>343</v>
      </c>
      <c r="L93" s="188" t="s">
        <v>344</v>
      </c>
      <c r="M93" s="188">
        <v>118</v>
      </c>
      <c r="N93" s="192">
        <v>42458</v>
      </c>
      <c r="O93" s="207" t="s">
        <v>345</v>
      </c>
      <c r="P93" s="188" t="s">
        <v>346</v>
      </c>
      <c r="Q93" s="190" t="s">
        <v>347</v>
      </c>
      <c r="R93" s="116"/>
    </row>
    <row r="94" spans="1:18" ht="75.75" thickBot="1" x14ac:dyDescent="0.25">
      <c r="A94" s="312"/>
      <c r="B94" s="337"/>
      <c r="C94" s="349"/>
      <c r="D94" s="334"/>
      <c r="E94" s="322"/>
      <c r="F94" s="161" t="s">
        <v>77</v>
      </c>
      <c r="G94" s="189">
        <v>495000</v>
      </c>
      <c r="H94" s="284" t="s">
        <v>414</v>
      </c>
      <c r="I94" s="177" t="s">
        <v>463</v>
      </c>
      <c r="J94" s="177" t="s">
        <v>61</v>
      </c>
      <c r="K94" s="177" t="s">
        <v>61</v>
      </c>
      <c r="L94" s="177" t="s">
        <v>61</v>
      </c>
      <c r="M94" s="177" t="s">
        <v>61</v>
      </c>
      <c r="N94" s="177" t="s">
        <v>61</v>
      </c>
      <c r="O94" s="177" t="s">
        <v>61</v>
      </c>
      <c r="P94" s="177" t="s">
        <v>61</v>
      </c>
      <c r="Q94" s="178" t="s">
        <v>61</v>
      </c>
      <c r="R94" s="116"/>
    </row>
    <row r="95" spans="1:18" ht="90" customHeight="1" x14ac:dyDescent="0.2">
      <c r="A95" s="312"/>
      <c r="B95" s="340">
        <v>9</v>
      </c>
      <c r="C95" s="343">
        <v>226585</v>
      </c>
      <c r="D95" s="326">
        <v>41372</v>
      </c>
      <c r="E95" s="328" t="s">
        <v>17</v>
      </c>
      <c r="F95" s="179" t="s">
        <v>391</v>
      </c>
      <c r="G95" s="221">
        <v>6000</v>
      </c>
      <c r="H95" s="269" t="s">
        <v>439</v>
      </c>
      <c r="I95" s="133" t="s">
        <v>423</v>
      </c>
      <c r="J95" s="130"/>
      <c r="K95" s="130"/>
      <c r="L95" s="130"/>
      <c r="M95" s="130"/>
      <c r="N95" s="130"/>
      <c r="O95" s="130"/>
      <c r="P95" s="130"/>
      <c r="Q95" s="131"/>
      <c r="R95" s="116"/>
    </row>
    <row r="96" spans="1:18" ht="20.25" customHeight="1" x14ac:dyDescent="0.2">
      <c r="A96" s="312"/>
      <c r="B96" s="341"/>
      <c r="C96" s="343"/>
      <c r="D96" s="326"/>
      <c r="E96" s="329"/>
      <c r="F96" s="154" t="s">
        <v>297</v>
      </c>
      <c r="G96" s="225">
        <v>45000</v>
      </c>
      <c r="H96" s="285"/>
      <c r="I96" s="194"/>
      <c r="J96" s="155"/>
      <c r="K96" s="155"/>
      <c r="L96" s="155"/>
      <c r="M96" s="155"/>
      <c r="N96" s="155"/>
      <c r="O96" s="155"/>
      <c r="P96" s="155"/>
      <c r="Q96" s="156"/>
      <c r="R96" s="116"/>
    </row>
    <row r="97" spans="1:18" ht="27.75" customHeight="1" x14ac:dyDescent="0.2">
      <c r="A97" s="312"/>
      <c r="B97" s="341"/>
      <c r="C97" s="343"/>
      <c r="D97" s="326"/>
      <c r="E97" s="329"/>
      <c r="F97" s="141" t="s">
        <v>72</v>
      </c>
      <c r="G97" s="223">
        <v>275719</v>
      </c>
      <c r="H97" s="275" t="s">
        <v>455</v>
      </c>
      <c r="I97" s="180"/>
      <c r="J97" s="180" t="s">
        <v>61</v>
      </c>
      <c r="K97" s="180" t="s">
        <v>61</v>
      </c>
      <c r="L97" s="180" t="s">
        <v>61</v>
      </c>
      <c r="M97" s="180" t="s">
        <v>61</v>
      </c>
      <c r="N97" s="180" t="s">
        <v>61</v>
      </c>
      <c r="O97" s="180" t="s">
        <v>61</v>
      </c>
      <c r="P97" s="180" t="s">
        <v>61</v>
      </c>
      <c r="Q97" s="181" t="s">
        <v>61</v>
      </c>
      <c r="R97" s="116"/>
    </row>
    <row r="98" spans="1:18" ht="30" customHeight="1" thickBot="1" x14ac:dyDescent="0.25">
      <c r="A98" s="312"/>
      <c r="B98" s="342"/>
      <c r="C98" s="343"/>
      <c r="D98" s="326"/>
      <c r="E98" s="330"/>
      <c r="F98" s="160" t="s">
        <v>298</v>
      </c>
      <c r="G98" s="224">
        <v>27572</v>
      </c>
      <c r="H98" s="273"/>
      <c r="I98" s="182"/>
      <c r="J98" s="182" t="s">
        <v>61</v>
      </c>
      <c r="K98" s="182" t="s">
        <v>61</v>
      </c>
      <c r="L98" s="182" t="s">
        <v>61</v>
      </c>
      <c r="M98" s="182" t="s">
        <v>61</v>
      </c>
      <c r="N98" s="182" t="s">
        <v>61</v>
      </c>
      <c r="O98" s="182" t="s">
        <v>61</v>
      </c>
      <c r="P98" s="182" t="s">
        <v>61</v>
      </c>
      <c r="Q98" s="183" t="s">
        <v>61</v>
      </c>
      <c r="R98" s="116"/>
    </row>
    <row r="99" spans="1:18" ht="63" x14ac:dyDescent="0.2">
      <c r="A99" s="312"/>
      <c r="B99" s="340">
        <v>10</v>
      </c>
      <c r="C99" s="314">
        <v>254293</v>
      </c>
      <c r="D99" s="325">
        <v>41397</v>
      </c>
      <c r="E99" s="328" t="s">
        <v>288</v>
      </c>
      <c r="F99" s="179" t="s">
        <v>95</v>
      </c>
      <c r="G99" s="221">
        <v>210000</v>
      </c>
      <c r="H99" s="291" t="s">
        <v>456</v>
      </c>
      <c r="I99" s="133" t="s">
        <v>368</v>
      </c>
      <c r="J99" s="130"/>
      <c r="K99" s="130"/>
      <c r="L99" s="130"/>
      <c r="M99" s="130"/>
      <c r="N99" s="130"/>
      <c r="O99" s="130"/>
      <c r="P99" s="130"/>
      <c r="Q99" s="131"/>
      <c r="R99" s="116"/>
    </row>
    <row r="100" spans="1:18" ht="15.75" thickBot="1" x14ac:dyDescent="0.25">
      <c r="A100" s="312"/>
      <c r="B100" s="342"/>
      <c r="C100" s="344"/>
      <c r="D100" s="327"/>
      <c r="E100" s="330"/>
      <c r="F100" s="160" t="s">
        <v>72</v>
      </c>
      <c r="G100" s="224"/>
      <c r="H100" s="273"/>
      <c r="I100" s="182"/>
      <c r="J100" s="182"/>
      <c r="K100" s="182"/>
      <c r="L100" s="182"/>
      <c r="M100" s="182"/>
      <c r="N100" s="182"/>
      <c r="O100" s="182"/>
      <c r="P100" s="182"/>
      <c r="Q100" s="183"/>
      <c r="R100" s="116"/>
    </row>
    <row r="101" spans="1:18" ht="154.5" customHeight="1" thickBot="1" x14ac:dyDescent="0.25">
      <c r="A101" s="312"/>
      <c r="B101" s="164">
        <v>11</v>
      </c>
      <c r="C101" s="238">
        <v>333435</v>
      </c>
      <c r="D101" s="210">
        <v>42300</v>
      </c>
      <c r="E101" s="245" t="s">
        <v>314</v>
      </c>
      <c r="F101" s="185" t="s">
        <v>77</v>
      </c>
      <c r="G101" s="229"/>
      <c r="H101" s="278" t="s">
        <v>378</v>
      </c>
      <c r="I101" s="240"/>
      <c r="J101" s="142"/>
      <c r="K101" s="142"/>
      <c r="L101" s="143"/>
      <c r="M101" s="142"/>
      <c r="N101" s="142"/>
      <c r="O101" s="142"/>
      <c r="P101" s="142"/>
      <c r="Q101" s="144"/>
      <c r="R101" s="116"/>
    </row>
    <row r="102" spans="1:18" ht="168.75" customHeight="1" thickBot="1" x14ac:dyDescent="0.25">
      <c r="A102" s="312"/>
      <c r="B102" s="184">
        <v>12</v>
      </c>
      <c r="C102" s="239">
        <v>275282</v>
      </c>
      <c r="D102" s="211">
        <v>42482</v>
      </c>
      <c r="E102" s="166" t="s">
        <v>315</v>
      </c>
      <c r="F102" s="212" t="s">
        <v>77</v>
      </c>
      <c r="G102" s="249">
        <v>183404</v>
      </c>
      <c r="H102" s="293" t="s">
        <v>457</v>
      </c>
      <c r="I102" s="241" t="s">
        <v>379</v>
      </c>
      <c r="J102" s="213"/>
      <c r="K102" s="213"/>
      <c r="L102" s="214"/>
      <c r="M102" s="213"/>
      <c r="N102" s="213"/>
      <c r="O102" s="213"/>
      <c r="P102" s="213"/>
      <c r="Q102" s="169"/>
      <c r="R102" s="116"/>
    </row>
    <row r="103" spans="1:18" ht="120.75" customHeight="1" thickBot="1" x14ac:dyDescent="0.25">
      <c r="A103" s="312"/>
      <c r="B103" s="163">
        <v>13</v>
      </c>
      <c r="C103" s="167">
        <v>286160</v>
      </c>
      <c r="D103" s="168">
        <v>42115</v>
      </c>
      <c r="E103" s="245" t="s">
        <v>316</v>
      </c>
      <c r="F103" s="185" t="s">
        <v>77</v>
      </c>
      <c r="G103" s="252">
        <v>1487056</v>
      </c>
      <c r="H103" s="294" t="s">
        <v>458</v>
      </c>
      <c r="I103" s="240" t="s">
        <v>460</v>
      </c>
      <c r="J103" s="142"/>
      <c r="K103" s="142"/>
      <c r="L103" s="143"/>
      <c r="M103" s="142"/>
      <c r="N103" s="142"/>
      <c r="O103" s="142"/>
      <c r="P103" s="142"/>
      <c r="Q103" s="144"/>
      <c r="R103" s="116"/>
    </row>
    <row r="104" spans="1:18" ht="45" x14ac:dyDescent="0.2">
      <c r="A104" s="312"/>
      <c r="B104" s="340">
        <v>14</v>
      </c>
      <c r="C104" s="314">
        <v>182387</v>
      </c>
      <c r="D104" s="325">
        <v>40742</v>
      </c>
      <c r="E104" s="329" t="s">
        <v>24</v>
      </c>
      <c r="F104" s="154" t="s">
        <v>72</v>
      </c>
      <c r="G104" s="225">
        <v>0</v>
      </c>
      <c r="H104" s="285" t="s">
        <v>363</v>
      </c>
      <c r="I104" s="155" t="s">
        <v>352</v>
      </c>
      <c r="J104" s="155" t="s">
        <v>348</v>
      </c>
      <c r="K104" s="155" t="s">
        <v>349</v>
      </c>
      <c r="L104" s="250">
        <v>1055757.1499999999</v>
      </c>
      <c r="M104" s="155" t="s">
        <v>350</v>
      </c>
      <c r="N104" s="251">
        <v>42388</v>
      </c>
      <c r="O104" s="250">
        <v>112483.96</v>
      </c>
      <c r="P104" s="155" t="s">
        <v>353</v>
      </c>
      <c r="Q104" s="205" t="s">
        <v>356</v>
      </c>
      <c r="R104" s="116"/>
    </row>
    <row r="105" spans="1:18" ht="120.75" thickBot="1" x14ac:dyDescent="0.25">
      <c r="A105" s="312"/>
      <c r="B105" s="342"/>
      <c r="C105" s="344"/>
      <c r="D105" s="327"/>
      <c r="E105" s="330"/>
      <c r="F105" s="160" t="s">
        <v>77</v>
      </c>
      <c r="G105" s="189">
        <v>200000</v>
      </c>
      <c r="H105" s="278" t="s">
        <v>421</v>
      </c>
      <c r="I105" s="177" t="s">
        <v>470</v>
      </c>
      <c r="J105" s="182"/>
      <c r="K105" s="182" t="s">
        <v>61</v>
      </c>
      <c r="L105" s="182" t="s">
        <v>61</v>
      </c>
      <c r="M105" s="182" t="s">
        <v>61</v>
      </c>
      <c r="N105" s="182" t="s">
        <v>61</v>
      </c>
      <c r="O105" s="182" t="s">
        <v>61</v>
      </c>
      <c r="P105" s="182" t="s">
        <v>61</v>
      </c>
      <c r="Q105" s="183" t="s">
        <v>61</v>
      </c>
      <c r="R105" s="116"/>
    </row>
    <row r="106" spans="1:18" ht="175.5" customHeight="1" thickBot="1" x14ac:dyDescent="0.25">
      <c r="A106" s="312"/>
      <c r="B106" s="165">
        <v>15</v>
      </c>
      <c r="C106" s="242">
        <v>307274</v>
      </c>
      <c r="D106" s="215">
        <v>42223</v>
      </c>
      <c r="E106" s="166" t="s">
        <v>293</v>
      </c>
      <c r="F106" s="212" t="s">
        <v>77</v>
      </c>
      <c r="G106" s="257"/>
      <c r="H106" s="287" t="s">
        <v>380</v>
      </c>
      <c r="I106" s="241"/>
      <c r="J106" s="213"/>
      <c r="K106" s="213"/>
      <c r="L106" s="214"/>
      <c r="M106" s="213"/>
      <c r="N106" s="213"/>
      <c r="O106" s="213"/>
      <c r="P106" s="213"/>
      <c r="Q106" s="169"/>
    </row>
    <row r="107" spans="1:18" ht="166.5" customHeight="1" thickBot="1" x14ac:dyDescent="0.25">
      <c r="A107" s="312"/>
      <c r="B107" s="184">
        <v>16</v>
      </c>
      <c r="C107" s="239"/>
      <c r="D107" s="211"/>
      <c r="E107" s="254" t="s">
        <v>322</v>
      </c>
      <c r="F107" s="142" t="s">
        <v>290</v>
      </c>
      <c r="G107" s="229">
        <v>17203</v>
      </c>
      <c r="H107" s="295" t="s">
        <v>440</v>
      </c>
      <c r="I107" s="240" t="s">
        <v>369</v>
      </c>
      <c r="J107" s="142"/>
      <c r="K107" s="142"/>
      <c r="L107" s="143"/>
      <c r="M107" s="142"/>
      <c r="N107" s="142"/>
      <c r="O107" s="142"/>
      <c r="P107" s="142"/>
      <c r="Q107" s="144"/>
    </row>
    <row r="108" spans="1:18" ht="269.25" customHeight="1" thickBot="1" x14ac:dyDescent="0.25">
      <c r="A108" s="216"/>
      <c r="B108" s="184">
        <v>17</v>
      </c>
      <c r="C108" s="243"/>
      <c r="D108" s="217"/>
      <c r="E108" s="254" t="s">
        <v>402</v>
      </c>
      <c r="F108" s="185" t="s">
        <v>290</v>
      </c>
      <c r="G108" s="229"/>
      <c r="H108" s="295" t="s">
        <v>459</v>
      </c>
      <c r="I108" s="240"/>
      <c r="J108" s="142"/>
      <c r="K108" s="142"/>
      <c r="L108" s="143"/>
      <c r="M108" s="142"/>
      <c r="N108" s="142"/>
      <c r="O108" s="142"/>
      <c r="P108" s="142"/>
      <c r="Q108" s="144"/>
    </row>
    <row r="109" spans="1:18" ht="215.25" customHeight="1" thickBot="1" x14ac:dyDescent="0.25">
      <c r="A109" s="216"/>
      <c r="B109" s="184">
        <v>18</v>
      </c>
      <c r="C109" s="243"/>
      <c r="D109" s="217"/>
      <c r="E109" s="254" t="s">
        <v>401</v>
      </c>
      <c r="F109" s="185" t="s">
        <v>290</v>
      </c>
      <c r="G109" s="229"/>
      <c r="H109" s="295" t="s">
        <v>461</v>
      </c>
      <c r="I109" s="240"/>
      <c r="J109" s="142"/>
      <c r="K109" s="142"/>
      <c r="L109" s="143"/>
      <c r="M109" s="142"/>
      <c r="N109" s="142"/>
      <c r="O109" s="142"/>
      <c r="P109" s="142"/>
      <c r="Q109" s="144"/>
    </row>
    <row r="110" spans="1:18" ht="54.75" thickBot="1" x14ac:dyDescent="0.25">
      <c r="B110" s="246" t="s">
        <v>285</v>
      </c>
      <c r="C110" s="247"/>
      <c r="D110" s="248"/>
      <c r="E110" s="127"/>
      <c r="F110" s="128"/>
      <c r="G110" s="253">
        <f>SUM(G6:G107)</f>
        <v>52767706.399999999</v>
      </c>
      <c r="H110" s="123"/>
      <c r="I110" s="124"/>
      <c r="J110" s="125"/>
      <c r="K110" s="125"/>
      <c r="L110" s="125"/>
      <c r="M110" s="125"/>
      <c r="N110" s="125"/>
      <c r="O110" s="126"/>
      <c r="P110" s="126"/>
      <c r="Q110" s="126"/>
    </row>
    <row r="111" spans="1:18" ht="15" x14ac:dyDescent="0.25">
      <c r="A111" s="149" t="s">
        <v>294</v>
      </c>
      <c r="B111" s="150"/>
      <c r="C111" s="150"/>
      <c r="D111" s="150"/>
      <c r="H111" s="120"/>
      <c r="I111" s="121"/>
      <c r="J111" s="116"/>
    </row>
    <row r="112" spans="1:18" ht="15" x14ac:dyDescent="0.25">
      <c r="A112" s="149" t="s">
        <v>296</v>
      </c>
      <c r="B112" s="150"/>
      <c r="C112" s="150"/>
      <c r="D112" s="150"/>
      <c r="H112" s="120"/>
      <c r="I112" s="121"/>
      <c r="J112" s="116"/>
    </row>
    <row r="113" spans="1:4" ht="15" x14ac:dyDescent="0.25">
      <c r="A113" s="151"/>
      <c r="B113" s="152" t="s">
        <v>295</v>
      </c>
      <c r="C113" s="153"/>
      <c r="D113" s="153"/>
    </row>
    <row r="114" spans="1:4" ht="15" x14ac:dyDescent="0.25">
      <c r="A114" s="151"/>
      <c r="B114" s="152" t="s">
        <v>324</v>
      </c>
      <c r="C114" s="153"/>
      <c r="D114" s="153"/>
    </row>
    <row r="115" spans="1:4" x14ac:dyDescent="0.2">
      <c r="B115" s="122"/>
      <c r="C115" s="122"/>
      <c r="D115" s="122"/>
    </row>
    <row r="116" spans="1:4" x14ac:dyDescent="0.2">
      <c r="B116" s="122"/>
      <c r="C116" s="122"/>
      <c r="D116" s="122"/>
    </row>
  </sheetData>
  <autoFilter ref="A4:Q115">
    <filterColumn colId="9" showButton="0"/>
    <filterColumn colId="10" showButton="0"/>
    <filterColumn colId="11" showButton="0"/>
    <filterColumn colId="12" showButton="0"/>
  </autoFilter>
  <mergeCells count="127">
    <mergeCell ref="J4:N4"/>
    <mergeCell ref="I4:I5"/>
    <mergeCell ref="E6:E7"/>
    <mergeCell ref="E8:E11"/>
    <mergeCell ref="G4:G5"/>
    <mergeCell ref="E4:E5"/>
    <mergeCell ref="H4:H5"/>
    <mergeCell ref="D4:D5"/>
    <mergeCell ref="C4:C5"/>
    <mergeCell ref="E67:E70"/>
    <mergeCell ref="B4:B5"/>
    <mergeCell ref="F4:F5"/>
    <mergeCell ref="D12:D16"/>
    <mergeCell ref="E12:E16"/>
    <mergeCell ref="C6:C7"/>
    <mergeCell ref="D6:D7"/>
    <mergeCell ref="E74:E76"/>
    <mergeCell ref="B77:B79"/>
    <mergeCell ref="C77:C79"/>
    <mergeCell ref="D77:D79"/>
    <mergeCell ref="E77:E79"/>
    <mergeCell ref="B12:B16"/>
    <mergeCell ref="C12:C16"/>
    <mergeCell ref="B71:B73"/>
    <mergeCell ref="C71:C73"/>
    <mergeCell ref="D71:D73"/>
    <mergeCell ref="E71:E73"/>
    <mergeCell ref="D59:D62"/>
    <mergeCell ref="D63:D66"/>
    <mergeCell ref="B47:B50"/>
    <mergeCell ref="C47:C50"/>
    <mergeCell ref="C20:C22"/>
    <mergeCell ref="E23:E25"/>
    <mergeCell ref="E89:E91"/>
    <mergeCell ref="B92:B94"/>
    <mergeCell ref="B80:B82"/>
    <mergeCell ref="C80:C82"/>
    <mergeCell ref="D80:D82"/>
    <mergeCell ref="E80:E82"/>
    <mergeCell ref="C83:C85"/>
    <mergeCell ref="D83:D85"/>
    <mergeCell ref="E83:E85"/>
    <mergeCell ref="D92:D94"/>
    <mergeCell ref="B83:B85"/>
    <mergeCell ref="D89:D91"/>
    <mergeCell ref="A71:A107"/>
    <mergeCell ref="B39:B41"/>
    <mergeCell ref="C39:C41"/>
    <mergeCell ref="D39:D41"/>
    <mergeCell ref="C92:C94"/>
    <mergeCell ref="E92:E94"/>
    <mergeCell ref="B104:B105"/>
    <mergeCell ref="C104:C105"/>
    <mergeCell ref="D104:D105"/>
    <mergeCell ref="E104:E105"/>
    <mergeCell ref="B95:B98"/>
    <mergeCell ref="C95:C98"/>
    <mergeCell ref="E95:E98"/>
    <mergeCell ref="B99:B100"/>
    <mergeCell ref="B86:B88"/>
    <mergeCell ref="C86:C88"/>
    <mergeCell ref="D86:D88"/>
    <mergeCell ref="E86:E88"/>
    <mergeCell ref="E99:E100"/>
    <mergeCell ref="C99:C100"/>
    <mergeCell ref="D99:D100"/>
    <mergeCell ref="D95:D98"/>
    <mergeCell ref="B89:B91"/>
    <mergeCell ref="C89:C91"/>
    <mergeCell ref="B74:B76"/>
    <mergeCell ref="C74:C76"/>
    <mergeCell ref="D74:D76"/>
    <mergeCell ref="B51:B54"/>
    <mergeCell ref="C51:C54"/>
    <mergeCell ref="B35:B38"/>
    <mergeCell ref="B67:B70"/>
    <mergeCell ref="C67:C70"/>
    <mergeCell ref="D67:D70"/>
    <mergeCell ref="C63:C66"/>
    <mergeCell ref="D35:D38"/>
    <mergeCell ref="D55:D58"/>
    <mergeCell ref="D47:D50"/>
    <mergeCell ref="C35:C38"/>
    <mergeCell ref="C59:C62"/>
    <mergeCell ref="B6:B7"/>
    <mergeCell ref="E63:E66"/>
    <mergeCell ref="B8:B11"/>
    <mergeCell ref="C8:C11"/>
    <mergeCell ref="D8:D11"/>
    <mergeCell ref="B42:B44"/>
    <mergeCell ref="C42:C44"/>
    <mergeCell ref="D42:D44"/>
    <mergeCell ref="B20:B22"/>
    <mergeCell ref="E55:E58"/>
    <mergeCell ref="E59:E62"/>
    <mergeCell ref="E42:E44"/>
    <mergeCell ref="B26:B28"/>
    <mergeCell ref="C26:C28"/>
    <mergeCell ref="D26:D28"/>
    <mergeCell ref="B29:B31"/>
    <mergeCell ref="C29:C31"/>
    <mergeCell ref="B32:B34"/>
    <mergeCell ref="C32:C34"/>
    <mergeCell ref="G67:G68"/>
    <mergeCell ref="A3:A70"/>
    <mergeCell ref="F67:F68"/>
    <mergeCell ref="H67:H68"/>
    <mergeCell ref="I67:I68"/>
    <mergeCell ref="E26:E28"/>
    <mergeCell ref="D29:D31"/>
    <mergeCell ref="D51:D54"/>
    <mergeCell ref="E51:E54"/>
    <mergeCell ref="E47:E50"/>
    <mergeCell ref="E32:E34"/>
    <mergeCell ref="E35:E38"/>
    <mergeCell ref="E39:E41"/>
    <mergeCell ref="D32:D34"/>
    <mergeCell ref="E29:E31"/>
    <mergeCell ref="D20:D22"/>
    <mergeCell ref="E20:E22"/>
    <mergeCell ref="B23:B25"/>
    <mergeCell ref="C23:C25"/>
    <mergeCell ref="D23:D25"/>
    <mergeCell ref="B55:B58"/>
    <mergeCell ref="B59:B62"/>
    <mergeCell ref="B63:B66"/>
    <mergeCell ref="C55:C58"/>
  </mergeCells>
  <phoneticPr fontId="24" type="noConversion"/>
  <printOptions horizontalCentered="1"/>
  <pageMargins left="0.19685039370078741" right="0.19685039370078741" top="0.78740157480314965" bottom="0.39370078740157483" header="0.43307086614173229" footer="0"/>
  <pageSetup paperSize="9" scale="50" fitToHeight="4" orientation="portrait" verticalDpi="300" r:id="rId1"/>
  <headerFooter alignWithMargins="0"/>
  <rowBreaks count="4" manualBreakCount="4">
    <brk id="19" max="8" man="1"/>
    <brk id="28" max="8" man="1"/>
    <brk id="41" min="1" max="8" man="1"/>
    <brk id="7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81"/>
      <c r="C2" s="381"/>
      <c r="D2" s="381"/>
      <c r="E2" s="381"/>
      <c r="F2" s="381"/>
      <c r="G2" s="381"/>
      <c r="H2" s="381"/>
      <c r="I2" s="381"/>
      <c r="J2" s="381"/>
      <c r="K2" s="381"/>
      <c r="L2" s="381"/>
    </row>
    <row r="3" spans="2:12" ht="21" customHeight="1" x14ac:dyDescent="0.2">
      <c r="B3" s="382" t="s">
        <v>282</v>
      </c>
      <c r="C3" s="382"/>
      <c r="D3" s="382"/>
      <c r="E3" s="382"/>
      <c r="F3" s="382"/>
      <c r="G3" s="382"/>
      <c r="H3" s="382"/>
      <c r="I3" s="382"/>
      <c r="J3" s="382"/>
      <c r="K3" s="382"/>
      <c r="L3" s="382"/>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83" t="s">
        <v>123</v>
      </c>
      <c r="C6" s="375">
        <v>1</v>
      </c>
      <c r="D6" s="378" t="s">
        <v>61</v>
      </c>
      <c r="E6" s="378" t="s">
        <v>61</v>
      </c>
      <c r="F6" s="367" t="s">
        <v>0</v>
      </c>
      <c r="G6" s="67" t="s">
        <v>72</v>
      </c>
      <c r="H6" s="68">
        <v>20062731.359999999</v>
      </c>
      <c r="I6" s="68">
        <v>20062731.359999999</v>
      </c>
      <c r="J6" s="69">
        <f>+H6-I6</f>
        <v>0</v>
      </c>
      <c r="K6" s="70" t="s">
        <v>52</v>
      </c>
      <c r="L6" s="71" t="s">
        <v>62</v>
      </c>
    </row>
    <row r="7" spans="2:12" ht="73.5" customHeight="1" thickBot="1" x14ac:dyDescent="0.25">
      <c r="B7" s="383"/>
      <c r="C7" s="377"/>
      <c r="D7" s="380"/>
      <c r="E7" s="380"/>
      <c r="F7" s="368"/>
      <c r="G7" s="73" t="s">
        <v>77</v>
      </c>
      <c r="H7" s="74">
        <v>37622611</v>
      </c>
      <c r="I7" s="74">
        <v>37622611</v>
      </c>
      <c r="J7" s="75">
        <f t="shared" ref="J7:J69" si="0">+H7-I7</f>
        <v>0</v>
      </c>
      <c r="K7" s="72" t="s">
        <v>96</v>
      </c>
      <c r="L7" s="76" t="s">
        <v>103</v>
      </c>
    </row>
    <row r="8" spans="2:12" ht="63" customHeight="1" thickBot="1" x14ac:dyDescent="0.25">
      <c r="B8" s="383"/>
      <c r="C8" s="77">
        <v>2</v>
      </c>
      <c r="D8" s="78" t="s">
        <v>61</v>
      </c>
      <c r="E8" s="78" t="s">
        <v>61</v>
      </c>
      <c r="F8" s="79" t="s">
        <v>1</v>
      </c>
      <c r="G8" s="79" t="s">
        <v>95</v>
      </c>
      <c r="H8" s="80">
        <v>986076</v>
      </c>
      <c r="I8" s="80">
        <v>500000</v>
      </c>
      <c r="J8" s="81">
        <f>+H8-I8</f>
        <v>486076</v>
      </c>
      <c r="K8" s="82" t="s">
        <v>97</v>
      </c>
      <c r="L8" s="83" t="s">
        <v>104</v>
      </c>
    </row>
    <row r="9" spans="2:12" ht="57.75" customHeight="1" x14ac:dyDescent="0.2">
      <c r="B9" s="383"/>
      <c r="C9" s="375">
        <v>3</v>
      </c>
      <c r="D9" s="378">
        <v>180989</v>
      </c>
      <c r="E9" s="378" t="s">
        <v>40</v>
      </c>
      <c r="F9" s="367" t="s">
        <v>7</v>
      </c>
      <c r="G9" s="67" t="s">
        <v>95</v>
      </c>
      <c r="H9" s="68">
        <v>55937.77</v>
      </c>
      <c r="I9" s="68">
        <v>55937.77</v>
      </c>
      <c r="J9" s="69">
        <f t="shared" si="0"/>
        <v>0</v>
      </c>
      <c r="K9" s="70" t="s">
        <v>97</v>
      </c>
      <c r="L9" s="71" t="s">
        <v>86</v>
      </c>
    </row>
    <row r="10" spans="2:12" ht="31.15" customHeight="1" x14ac:dyDescent="0.2">
      <c r="B10" s="383"/>
      <c r="C10" s="376"/>
      <c r="D10" s="379"/>
      <c r="E10" s="379"/>
      <c r="F10" s="362"/>
      <c r="G10" s="86" t="s">
        <v>72</v>
      </c>
      <c r="H10" s="87">
        <v>139983.38</v>
      </c>
      <c r="I10" s="87">
        <v>70834.960000000006</v>
      </c>
      <c r="J10" s="88">
        <f t="shared" si="0"/>
        <v>69148.42</v>
      </c>
      <c r="K10" s="89" t="s">
        <v>80</v>
      </c>
      <c r="L10" s="359" t="s">
        <v>105</v>
      </c>
    </row>
    <row r="11" spans="2:12" ht="31.9" customHeight="1" thickBot="1" x14ac:dyDescent="0.25">
      <c r="B11" s="383"/>
      <c r="C11" s="377"/>
      <c r="D11" s="380"/>
      <c r="E11" s="380"/>
      <c r="F11" s="368"/>
      <c r="G11" s="73" t="s">
        <v>77</v>
      </c>
      <c r="H11" s="74">
        <v>742641.03</v>
      </c>
      <c r="I11" s="74">
        <v>0</v>
      </c>
      <c r="J11" s="88">
        <f t="shared" si="0"/>
        <v>742641.03</v>
      </c>
      <c r="K11" s="72" t="s">
        <v>80</v>
      </c>
      <c r="L11" s="360"/>
    </row>
    <row r="12" spans="2:12" ht="37.9" customHeight="1" x14ac:dyDescent="0.2">
      <c r="B12" s="383"/>
      <c r="C12" s="375">
        <v>4</v>
      </c>
      <c r="D12" s="378">
        <v>181085</v>
      </c>
      <c r="E12" s="378" t="s">
        <v>40</v>
      </c>
      <c r="F12" s="367" t="s">
        <v>28</v>
      </c>
      <c r="G12" s="67" t="s">
        <v>95</v>
      </c>
      <c r="H12" s="68">
        <v>31400</v>
      </c>
      <c r="I12" s="68">
        <v>0</v>
      </c>
      <c r="J12" s="69">
        <f t="shared" si="0"/>
        <v>31400</v>
      </c>
      <c r="K12" s="70" t="s">
        <v>98</v>
      </c>
      <c r="L12" s="363" t="s">
        <v>106</v>
      </c>
    </row>
    <row r="13" spans="2:12" ht="62.25" customHeight="1" thickBot="1" x14ac:dyDescent="0.25">
      <c r="B13" s="383"/>
      <c r="C13" s="377">
        <v>3</v>
      </c>
      <c r="D13" s="380">
        <v>180989</v>
      </c>
      <c r="E13" s="380" t="s">
        <v>40</v>
      </c>
      <c r="F13" s="368"/>
      <c r="G13" s="73" t="s">
        <v>77</v>
      </c>
      <c r="H13" s="74">
        <v>5526271.46</v>
      </c>
      <c r="I13" s="74">
        <v>2210508.5840000003</v>
      </c>
      <c r="J13" s="75">
        <f t="shared" si="0"/>
        <v>3315762.8759999997</v>
      </c>
      <c r="K13" s="90" t="s">
        <v>97</v>
      </c>
      <c r="L13" s="360"/>
    </row>
    <row r="14" spans="2:12" ht="48" customHeight="1" x14ac:dyDescent="0.2">
      <c r="B14" s="383"/>
      <c r="C14" s="375">
        <v>5</v>
      </c>
      <c r="D14" s="378">
        <v>1809209</v>
      </c>
      <c r="E14" s="378" t="s">
        <v>40</v>
      </c>
      <c r="F14" s="367" t="s">
        <v>29</v>
      </c>
      <c r="G14" s="67" t="s">
        <v>95</v>
      </c>
      <c r="H14" s="68">
        <v>31400</v>
      </c>
      <c r="I14" s="68">
        <v>0</v>
      </c>
      <c r="J14" s="69">
        <f t="shared" si="0"/>
        <v>31400</v>
      </c>
      <c r="K14" s="70" t="s">
        <v>98</v>
      </c>
      <c r="L14" s="363" t="s">
        <v>106</v>
      </c>
    </row>
    <row r="15" spans="2:12" ht="63.75" customHeight="1" thickBot="1" x14ac:dyDescent="0.25">
      <c r="B15" s="383"/>
      <c r="C15" s="377">
        <v>4</v>
      </c>
      <c r="D15" s="380">
        <v>1809209</v>
      </c>
      <c r="E15" s="380" t="s">
        <v>40</v>
      </c>
      <c r="F15" s="368"/>
      <c r="G15" s="73" t="s">
        <v>77</v>
      </c>
      <c r="H15" s="74">
        <v>1204125.5</v>
      </c>
      <c r="I15" s="74">
        <v>481650.2</v>
      </c>
      <c r="J15" s="75">
        <f t="shared" si="0"/>
        <v>722475.3</v>
      </c>
      <c r="K15" s="90" t="s">
        <v>97</v>
      </c>
      <c r="L15" s="360"/>
    </row>
    <row r="16" spans="2:12" ht="41.25" customHeight="1" x14ac:dyDescent="0.2">
      <c r="B16" s="383"/>
      <c r="C16" s="375">
        <v>6</v>
      </c>
      <c r="D16" s="378">
        <v>181094</v>
      </c>
      <c r="E16" s="378" t="s">
        <v>40</v>
      </c>
      <c r="F16" s="367" t="s">
        <v>30</v>
      </c>
      <c r="G16" s="67" t="s">
        <v>95</v>
      </c>
      <c r="H16" s="68">
        <v>31700</v>
      </c>
      <c r="I16" s="68">
        <v>0</v>
      </c>
      <c r="J16" s="69">
        <f t="shared" si="0"/>
        <v>31700</v>
      </c>
      <c r="K16" s="70" t="s">
        <v>98</v>
      </c>
      <c r="L16" s="363" t="s">
        <v>106</v>
      </c>
    </row>
    <row r="17" spans="2:14" ht="60.75" customHeight="1" thickBot="1" x14ac:dyDescent="0.25">
      <c r="B17" s="383"/>
      <c r="C17" s="377">
        <v>5</v>
      </c>
      <c r="D17" s="380">
        <v>181094</v>
      </c>
      <c r="E17" s="380" t="s">
        <v>40</v>
      </c>
      <c r="F17" s="368" t="s">
        <v>4</v>
      </c>
      <c r="G17" s="73" t="s">
        <v>77</v>
      </c>
      <c r="H17" s="74">
        <v>1342750</v>
      </c>
      <c r="I17" s="74">
        <v>537100</v>
      </c>
      <c r="J17" s="75">
        <f t="shared" si="0"/>
        <v>805650</v>
      </c>
      <c r="K17" s="90" t="s">
        <v>97</v>
      </c>
      <c r="L17" s="360"/>
    </row>
    <row r="18" spans="2:14" ht="63.6" customHeight="1" thickBot="1" x14ac:dyDescent="0.25">
      <c r="B18" s="383"/>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83"/>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83"/>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83"/>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83"/>
      <c r="C22" s="375">
        <v>11</v>
      </c>
      <c r="D22" s="378">
        <v>269832</v>
      </c>
      <c r="E22" s="378" t="s">
        <v>49</v>
      </c>
      <c r="F22" s="367" t="s">
        <v>11</v>
      </c>
      <c r="G22" s="67" t="s">
        <v>72</v>
      </c>
      <c r="H22" s="68">
        <v>1330082.0900000001</v>
      </c>
      <c r="I22" s="384">
        <v>1510047.5</v>
      </c>
      <c r="J22" s="391">
        <f>+H22+H23-I22</f>
        <v>2161436.9400000004</v>
      </c>
      <c r="K22" s="389" t="s">
        <v>100</v>
      </c>
      <c r="L22" s="387" t="s">
        <v>278</v>
      </c>
      <c r="N22">
        <f>+H22*0.4</f>
        <v>532032.83600000001</v>
      </c>
    </row>
    <row r="23" spans="2:14" ht="45.6" customHeight="1" thickBot="1" x14ac:dyDescent="0.25">
      <c r="B23" s="383"/>
      <c r="C23" s="377"/>
      <c r="D23" s="380"/>
      <c r="E23" s="380"/>
      <c r="F23" s="368"/>
      <c r="G23" s="73" t="s">
        <v>77</v>
      </c>
      <c r="H23" s="74">
        <v>2341402.35</v>
      </c>
      <c r="I23" s="386"/>
      <c r="J23" s="392"/>
      <c r="K23" s="390"/>
      <c r="L23" s="388"/>
      <c r="N23" s="27">
        <f>+I22-N22</f>
        <v>978014.66399999999</v>
      </c>
    </row>
    <row r="24" spans="2:14" ht="30.6" customHeight="1" x14ac:dyDescent="0.2">
      <c r="B24" s="383"/>
      <c r="C24" s="375">
        <v>12</v>
      </c>
      <c r="D24" s="378">
        <v>274698</v>
      </c>
      <c r="E24" s="378" t="s">
        <v>83</v>
      </c>
      <c r="F24" s="367" t="s">
        <v>51</v>
      </c>
      <c r="G24" s="67" t="s">
        <v>95</v>
      </c>
      <c r="H24" s="68">
        <v>30962</v>
      </c>
      <c r="I24" s="68">
        <v>0</v>
      </c>
      <c r="J24" s="69">
        <f t="shared" si="0"/>
        <v>30962</v>
      </c>
      <c r="K24" s="70" t="s">
        <v>88</v>
      </c>
      <c r="L24" s="363" t="s">
        <v>275</v>
      </c>
    </row>
    <row r="25" spans="2:14" ht="42.6" customHeight="1" x14ac:dyDescent="0.2">
      <c r="B25" s="383"/>
      <c r="C25" s="376"/>
      <c r="D25" s="379"/>
      <c r="E25" s="379"/>
      <c r="F25" s="362"/>
      <c r="G25" s="86" t="s">
        <v>72</v>
      </c>
      <c r="H25" s="87">
        <v>911156.6</v>
      </c>
      <c r="I25" s="87">
        <v>1680000</v>
      </c>
      <c r="J25" s="91">
        <f t="shared" si="0"/>
        <v>-768843.4</v>
      </c>
      <c r="K25" s="89" t="s">
        <v>101</v>
      </c>
      <c r="L25" s="359"/>
    </row>
    <row r="26" spans="2:14" ht="36.6" customHeight="1" thickBot="1" x14ac:dyDescent="0.25">
      <c r="B26" s="383"/>
      <c r="C26" s="377"/>
      <c r="D26" s="380"/>
      <c r="E26" s="380"/>
      <c r="F26" s="368"/>
      <c r="G26" s="73" t="s">
        <v>77</v>
      </c>
      <c r="H26" s="74">
        <v>8375698</v>
      </c>
      <c r="I26" s="74">
        <v>5220000</v>
      </c>
      <c r="J26" s="75">
        <f t="shared" si="0"/>
        <v>3155698</v>
      </c>
      <c r="K26" s="72" t="s">
        <v>26</v>
      </c>
      <c r="L26" s="360"/>
    </row>
    <row r="27" spans="2:14" ht="71.25" customHeight="1" thickBot="1" x14ac:dyDescent="0.25">
      <c r="B27" s="383"/>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83"/>
      <c r="C28" s="375">
        <v>14</v>
      </c>
      <c r="D28" s="378">
        <v>273254</v>
      </c>
      <c r="E28" s="378" t="s">
        <v>82</v>
      </c>
      <c r="F28" s="367" t="s">
        <v>56</v>
      </c>
      <c r="G28" s="67" t="s">
        <v>95</v>
      </c>
      <c r="H28" s="68">
        <v>84530</v>
      </c>
      <c r="I28" s="68">
        <v>84530</v>
      </c>
      <c r="J28" s="69">
        <f t="shared" si="0"/>
        <v>0</v>
      </c>
      <c r="K28" s="70" t="s">
        <v>101</v>
      </c>
      <c r="L28" s="71" t="s">
        <v>91</v>
      </c>
    </row>
    <row r="29" spans="2:14" ht="30" customHeight="1" x14ac:dyDescent="0.2">
      <c r="B29" s="383"/>
      <c r="C29" s="376"/>
      <c r="D29" s="379"/>
      <c r="E29" s="379"/>
      <c r="F29" s="362"/>
      <c r="G29" s="86" t="s">
        <v>72</v>
      </c>
      <c r="H29" s="87">
        <v>138122</v>
      </c>
      <c r="I29" s="87">
        <v>0</v>
      </c>
      <c r="J29" s="88">
        <f t="shared" si="0"/>
        <v>138122</v>
      </c>
      <c r="K29" s="89" t="s">
        <v>80</v>
      </c>
      <c r="L29" s="359" t="s">
        <v>271</v>
      </c>
    </row>
    <row r="30" spans="2:14" ht="27" customHeight="1" thickBot="1" x14ac:dyDescent="0.25">
      <c r="B30" s="383"/>
      <c r="C30" s="377"/>
      <c r="D30" s="380"/>
      <c r="E30" s="380"/>
      <c r="F30" s="368"/>
      <c r="G30" s="73" t="s">
        <v>77</v>
      </c>
      <c r="H30" s="74">
        <v>887354</v>
      </c>
      <c r="I30" s="74">
        <v>0</v>
      </c>
      <c r="J30" s="75">
        <f t="shared" si="0"/>
        <v>887354</v>
      </c>
      <c r="K30" s="72" t="s">
        <v>80</v>
      </c>
      <c r="L30" s="360"/>
    </row>
    <row r="31" spans="2:14" ht="51" customHeight="1" thickBot="1" x14ac:dyDescent="0.25">
      <c r="B31" s="383"/>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83"/>
      <c r="C32" s="375">
        <v>16</v>
      </c>
      <c r="D32" s="378">
        <v>292317</v>
      </c>
      <c r="E32" s="378" t="s">
        <v>85</v>
      </c>
      <c r="F32" s="367" t="s">
        <v>60</v>
      </c>
      <c r="G32" s="67" t="s">
        <v>95</v>
      </c>
      <c r="H32" s="68">
        <v>229564</v>
      </c>
      <c r="I32" s="384">
        <v>22000000</v>
      </c>
      <c r="J32" s="372">
        <f>+H32+H33+H34-I32</f>
        <v>-4000000</v>
      </c>
      <c r="K32" s="364" t="s">
        <v>26</v>
      </c>
      <c r="L32" s="363" t="s">
        <v>276</v>
      </c>
    </row>
    <row r="33" spans="2:12" ht="30.6" customHeight="1" x14ac:dyDescent="0.2">
      <c r="B33" s="383"/>
      <c r="C33" s="376"/>
      <c r="D33" s="379"/>
      <c r="E33" s="379"/>
      <c r="F33" s="362"/>
      <c r="G33" s="86" t="s">
        <v>72</v>
      </c>
      <c r="H33" s="87">
        <v>7059782</v>
      </c>
      <c r="I33" s="385"/>
      <c r="J33" s="373"/>
      <c r="K33" s="365"/>
      <c r="L33" s="359"/>
    </row>
    <row r="34" spans="2:12" ht="25.15" customHeight="1" thickBot="1" x14ac:dyDescent="0.25">
      <c r="B34" s="383"/>
      <c r="C34" s="377"/>
      <c r="D34" s="380"/>
      <c r="E34" s="380"/>
      <c r="F34" s="368"/>
      <c r="G34" s="73" t="s">
        <v>77</v>
      </c>
      <c r="H34" s="74">
        <v>10710654</v>
      </c>
      <c r="I34" s="386"/>
      <c r="J34" s="374"/>
      <c r="K34" s="366"/>
      <c r="L34" s="360"/>
    </row>
    <row r="35" spans="2:12" ht="66" customHeight="1" thickBot="1" x14ac:dyDescent="0.25">
      <c r="B35" s="383"/>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83"/>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69" t="s">
        <v>124</v>
      </c>
      <c r="C37" s="375">
        <v>1</v>
      </c>
      <c r="D37" s="378"/>
      <c r="E37" s="378"/>
      <c r="F37" s="367" t="s">
        <v>3</v>
      </c>
      <c r="G37" s="67" t="s">
        <v>95</v>
      </c>
      <c r="H37" s="93">
        <v>16923.28</v>
      </c>
      <c r="I37" s="93">
        <v>0</v>
      </c>
      <c r="J37" s="69">
        <f t="shared" si="0"/>
        <v>16923.28</v>
      </c>
      <c r="K37" s="70" t="s">
        <v>79</v>
      </c>
      <c r="L37" s="363" t="s">
        <v>110</v>
      </c>
    </row>
    <row r="38" spans="2:12" ht="31.15" customHeight="1" thickBot="1" x14ac:dyDescent="0.25">
      <c r="B38" s="369"/>
      <c r="C38" s="377"/>
      <c r="D38" s="380"/>
      <c r="E38" s="380"/>
      <c r="F38" s="368"/>
      <c r="G38" s="73" t="s">
        <v>72</v>
      </c>
      <c r="H38" s="94">
        <v>293806.98</v>
      </c>
      <c r="I38" s="94">
        <v>493595.73</v>
      </c>
      <c r="J38" s="95">
        <f t="shared" si="0"/>
        <v>-199788.75</v>
      </c>
      <c r="K38" s="90" t="s">
        <v>52</v>
      </c>
      <c r="L38" s="360"/>
    </row>
    <row r="39" spans="2:12" ht="36.6" customHeight="1" x14ac:dyDescent="0.2">
      <c r="B39" s="369"/>
      <c r="C39" s="375">
        <v>2</v>
      </c>
      <c r="D39" s="378">
        <v>274896</v>
      </c>
      <c r="E39" s="378" t="s">
        <v>44</v>
      </c>
      <c r="F39" s="367" t="s">
        <v>13</v>
      </c>
      <c r="G39" s="67" t="s">
        <v>95</v>
      </c>
      <c r="H39" s="68">
        <v>33404.28</v>
      </c>
      <c r="I39" s="68">
        <v>60000</v>
      </c>
      <c r="J39" s="96">
        <f t="shared" si="0"/>
        <v>-26595.72</v>
      </c>
      <c r="K39" s="70" t="s">
        <v>52</v>
      </c>
      <c r="L39" s="71" t="s">
        <v>268</v>
      </c>
    </row>
    <row r="40" spans="2:12" ht="33" customHeight="1" x14ac:dyDescent="0.2">
      <c r="B40" s="369"/>
      <c r="C40" s="376"/>
      <c r="D40" s="379"/>
      <c r="E40" s="379"/>
      <c r="F40" s="362"/>
      <c r="G40" s="86" t="s">
        <v>72</v>
      </c>
      <c r="H40" s="87">
        <v>162899.29</v>
      </c>
      <c r="I40" s="87">
        <v>85735.06</v>
      </c>
      <c r="J40" s="88">
        <f t="shared" si="0"/>
        <v>77164.23000000001</v>
      </c>
      <c r="K40" s="89" t="s">
        <v>80</v>
      </c>
      <c r="L40" s="359" t="s">
        <v>105</v>
      </c>
    </row>
    <row r="41" spans="2:12" ht="30" customHeight="1" thickBot="1" x14ac:dyDescent="0.25">
      <c r="B41" s="369"/>
      <c r="C41" s="377"/>
      <c r="D41" s="380"/>
      <c r="E41" s="380"/>
      <c r="F41" s="368"/>
      <c r="G41" s="73" t="s">
        <v>77</v>
      </c>
      <c r="H41" s="74">
        <v>45122.55</v>
      </c>
      <c r="I41" s="74">
        <v>30081.7</v>
      </c>
      <c r="J41" s="75">
        <f t="shared" si="0"/>
        <v>15040.850000000002</v>
      </c>
      <c r="K41" s="72" t="s">
        <v>80</v>
      </c>
      <c r="L41" s="360"/>
    </row>
    <row r="42" spans="2:12" ht="46.15" customHeight="1" thickBot="1" x14ac:dyDescent="0.25">
      <c r="B42" s="369"/>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69"/>
      <c r="C43" s="375">
        <v>4</v>
      </c>
      <c r="D43" s="378">
        <v>180675</v>
      </c>
      <c r="E43" s="378" t="s">
        <v>35</v>
      </c>
      <c r="F43" s="367" t="s">
        <v>14</v>
      </c>
      <c r="G43" s="67" t="s">
        <v>95</v>
      </c>
      <c r="H43" s="68">
        <v>0</v>
      </c>
      <c r="I43" s="68">
        <v>80000</v>
      </c>
      <c r="J43" s="96">
        <f t="shared" si="0"/>
        <v>-80000</v>
      </c>
      <c r="K43" s="70" t="s">
        <v>101</v>
      </c>
      <c r="L43" s="71" t="s">
        <v>111</v>
      </c>
    </row>
    <row r="44" spans="2:12" ht="30.6" customHeight="1" x14ac:dyDescent="0.2">
      <c r="B44" s="369"/>
      <c r="C44" s="376"/>
      <c r="D44" s="379"/>
      <c r="E44" s="379"/>
      <c r="F44" s="362"/>
      <c r="G44" s="86" t="s">
        <v>72</v>
      </c>
      <c r="H44" s="87">
        <v>752839</v>
      </c>
      <c r="I44" s="87">
        <v>150567.79999999999</v>
      </c>
      <c r="J44" s="88">
        <f t="shared" si="0"/>
        <v>602271.19999999995</v>
      </c>
      <c r="K44" s="89" t="s">
        <v>80</v>
      </c>
      <c r="L44" s="359" t="s">
        <v>105</v>
      </c>
    </row>
    <row r="45" spans="2:12" ht="27" customHeight="1" thickBot="1" x14ac:dyDescent="0.25">
      <c r="B45" s="369"/>
      <c r="C45" s="377"/>
      <c r="D45" s="380"/>
      <c r="E45" s="380"/>
      <c r="F45" s="368"/>
      <c r="G45" s="73" t="s">
        <v>77</v>
      </c>
      <c r="H45" s="74">
        <v>259931</v>
      </c>
      <c r="I45" s="74">
        <v>51986.2</v>
      </c>
      <c r="J45" s="75">
        <f t="shared" si="0"/>
        <v>207944.8</v>
      </c>
      <c r="K45" s="72" t="s">
        <v>80</v>
      </c>
      <c r="L45" s="360"/>
    </row>
    <row r="46" spans="2:12" ht="40.5" customHeight="1" x14ac:dyDescent="0.2">
      <c r="B46" s="369"/>
      <c r="C46" s="375">
        <v>5</v>
      </c>
      <c r="D46" s="378">
        <v>180636</v>
      </c>
      <c r="E46" s="378" t="s">
        <v>68</v>
      </c>
      <c r="F46" s="367" t="s">
        <v>59</v>
      </c>
      <c r="G46" s="67" t="s">
        <v>95</v>
      </c>
      <c r="H46" s="68">
        <v>0</v>
      </c>
      <c r="I46" s="68">
        <v>20000</v>
      </c>
      <c r="J46" s="96">
        <f t="shared" si="0"/>
        <v>-20000</v>
      </c>
      <c r="K46" s="70" t="s">
        <v>26</v>
      </c>
      <c r="L46" s="71" t="s">
        <v>112</v>
      </c>
    </row>
    <row r="47" spans="2:12" ht="29.45" customHeight="1" x14ac:dyDescent="0.2">
      <c r="B47" s="369"/>
      <c r="C47" s="376"/>
      <c r="D47" s="379"/>
      <c r="E47" s="379"/>
      <c r="F47" s="362"/>
      <c r="G47" s="86" t="s">
        <v>72</v>
      </c>
      <c r="H47" s="87">
        <v>565261.09</v>
      </c>
      <c r="I47" s="87">
        <v>113052.21799999999</v>
      </c>
      <c r="J47" s="88">
        <f t="shared" si="0"/>
        <v>452208.87199999997</v>
      </c>
      <c r="K47" s="89" t="s">
        <v>80</v>
      </c>
      <c r="L47" s="359" t="s">
        <v>105</v>
      </c>
    </row>
    <row r="48" spans="2:12" ht="33" customHeight="1" thickBot="1" x14ac:dyDescent="0.25">
      <c r="B48" s="369"/>
      <c r="C48" s="377"/>
      <c r="D48" s="380"/>
      <c r="E48" s="380"/>
      <c r="F48" s="368"/>
      <c r="G48" s="73" t="s">
        <v>77</v>
      </c>
      <c r="H48" s="74">
        <v>408170</v>
      </c>
      <c r="I48" s="74">
        <v>81634</v>
      </c>
      <c r="J48" s="75">
        <f t="shared" si="0"/>
        <v>326536</v>
      </c>
      <c r="K48" s="72" t="s">
        <v>80</v>
      </c>
      <c r="L48" s="360"/>
    </row>
    <row r="49" spans="2:12" ht="25.9" customHeight="1" x14ac:dyDescent="0.2">
      <c r="B49" s="369"/>
      <c r="C49" s="375">
        <v>6</v>
      </c>
      <c r="D49" s="378">
        <v>182387</v>
      </c>
      <c r="E49" s="378" t="s">
        <v>34</v>
      </c>
      <c r="F49" s="367" t="s">
        <v>24</v>
      </c>
      <c r="G49" s="67" t="s">
        <v>72</v>
      </c>
      <c r="H49" s="93">
        <v>609383.4</v>
      </c>
      <c r="I49" s="93">
        <v>304691.7</v>
      </c>
      <c r="J49" s="69">
        <f t="shared" si="0"/>
        <v>304691.7</v>
      </c>
      <c r="K49" s="70" t="s">
        <v>26</v>
      </c>
      <c r="L49" s="363" t="s">
        <v>269</v>
      </c>
    </row>
    <row r="50" spans="2:12" ht="24.6" customHeight="1" thickBot="1" x14ac:dyDescent="0.25">
      <c r="B50" s="369"/>
      <c r="C50" s="377"/>
      <c r="D50" s="380"/>
      <c r="E50" s="380"/>
      <c r="F50" s="368"/>
      <c r="G50" s="73" t="s">
        <v>77</v>
      </c>
      <c r="H50" s="94">
        <v>355505</v>
      </c>
      <c r="I50" s="74">
        <v>177152.5</v>
      </c>
      <c r="J50" s="75">
        <f t="shared" si="0"/>
        <v>178352.5</v>
      </c>
      <c r="K50" s="90" t="s">
        <v>26</v>
      </c>
      <c r="L50" s="360"/>
    </row>
    <row r="51" spans="2:12" ht="58.9" customHeight="1" x14ac:dyDescent="0.2">
      <c r="B51" s="369"/>
      <c r="C51" s="375">
        <v>7</v>
      </c>
      <c r="D51" s="378">
        <v>206674</v>
      </c>
      <c r="E51" s="378" t="s">
        <v>36</v>
      </c>
      <c r="F51" s="367" t="s">
        <v>33</v>
      </c>
      <c r="G51" s="67" t="s">
        <v>95</v>
      </c>
      <c r="H51" s="68">
        <v>0</v>
      </c>
      <c r="I51" s="68">
        <v>0</v>
      </c>
      <c r="J51" s="69">
        <f t="shared" si="0"/>
        <v>0</v>
      </c>
      <c r="K51" s="70" t="s">
        <v>52</v>
      </c>
      <c r="L51" s="71" t="s">
        <v>270</v>
      </c>
    </row>
    <row r="52" spans="2:12" ht="26.45" customHeight="1" x14ac:dyDescent="0.2">
      <c r="B52" s="369"/>
      <c r="C52" s="376"/>
      <c r="D52" s="379"/>
      <c r="E52" s="379"/>
      <c r="F52" s="362"/>
      <c r="G52" s="86" t="s">
        <v>72</v>
      </c>
      <c r="H52" s="87">
        <v>871085.88</v>
      </c>
      <c r="I52" s="87">
        <v>0</v>
      </c>
      <c r="J52" s="88">
        <f t="shared" si="0"/>
        <v>871085.88</v>
      </c>
      <c r="K52" s="89" t="s">
        <v>80</v>
      </c>
      <c r="L52" s="359" t="s">
        <v>271</v>
      </c>
    </row>
    <row r="53" spans="2:12" ht="27" customHeight="1" thickBot="1" x14ac:dyDescent="0.25">
      <c r="B53" s="369"/>
      <c r="C53" s="377"/>
      <c r="D53" s="380"/>
      <c r="E53" s="380"/>
      <c r="F53" s="368"/>
      <c r="G53" s="73" t="s">
        <v>77</v>
      </c>
      <c r="H53" s="74">
        <v>233817.3</v>
      </c>
      <c r="I53" s="74">
        <v>0</v>
      </c>
      <c r="J53" s="75">
        <f t="shared" si="0"/>
        <v>233817.3</v>
      </c>
      <c r="K53" s="72" t="s">
        <v>80</v>
      </c>
      <c r="L53" s="360"/>
    </row>
    <row r="54" spans="2:12" ht="35.450000000000003" customHeight="1" x14ac:dyDescent="0.2">
      <c r="B54" s="369"/>
      <c r="C54" s="375">
        <v>8</v>
      </c>
      <c r="D54" s="378">
        <v>214353</v>
      </c>
      <c r="E54" s="378" t="s">
        <v>39</v>
      </c>
      <c r="F54" s="367" t="s">
        <v>16</v>
      </c>
      <c r="G54" s="67" t="s">
        <v>95</v>
      </c>
      <c r="H54" s="68">
        <v>14712.3</v>
      </c>
      <c r="I54" s="68">
        <v>70000</v>
      </c>
      <c r="J54" s="96">
        <f t="shared" si="0"/>
        <v>-55287.7</v>
      </c>
      <c r="K54" s="70" t="s">
        <v>52</v>
      </c>
      <c r="L54" s="71" t="s">
        <v>87</v>
      </c>
    </row>
    <row r="55" spans="2:12" ht="31.15" customHeight="1" x14ac:dyDescent="0.2">
      <c r="B55" s="369"/>
      <c r="C55" s="376"/>
      <c r="D55" s="379"/>
      <c r="E55" s="379"/>
      <c r="F55" s="362"/>
      <c r="G55" s="86" t="s">
        <v>72</v>
      </c>
      <c r="H55" s="87">
        <v>450124</v>
      </c>
      <c r="I55" s="87">
        <v>0</v>
      </c>
      <c r="J55" s="88">
        <f t="shared" si="0"/>
        <v>450124</v>
      </c>
      <c r="K55" s="89" t="s">
        <v>80</v>
      </c>
      <c r="L55" s="359" t="s">
        <v>271</v>
      </c>
    </row>
    <row r="56" spans="2:12" ht="33.6" customHeight="1" thickBot="1" x14ac:dyDescent="0.25">
      <c r="B56" s="369"/>
      <c r="C56" s="377"/>
      <c r="D56" s="380"/>
      <c r="E56" s="380"/>
      <c r="F56" s="368"/>
      <c r="G56" s="73" t="s">
        <v>77</v>
      </c>
      <c r="H56" s="74">
        <v>176863.5</v>
      </c>
      <c r="I56" s="74">
        <v>0</v>
      </c>
      <c r="J56" s="88">
        <f t="shared" si="0"/>
        <v>176863.5</v>
      </c>
      <c r="K56" s="72" t="s">
        <v>80</v>
      </c>
      <c r="L56" s="360"/>
    </row>
    <row r="57" spans="2:12" ht="53.25" customHeight="1" x14ac:dyDescent="0.2">
      <c r="B57" s="369"/>
      <c r="C57" s="375">
        <v>9</v>
      </c>
      <c r="D57" s="378">
        <v>214671</v>
      </c>
      <c r="E57" s="378" t="s">
        <v>38</v>
      </c>
      <c r="F57" s="367" t="s">
        <v>15</v>
      </c>
      <c r="G57" s="67" t="s">
        <v>95</v>
      </c>
      <c r="H57" s="68">
        <v>0</v>
      </c>
      <c r="I57" s="68">
        <v>0</v>
      </c>
      <c r="J57" s="69">
        <f t="shared" si="0"/>
        <v>0</v>
      </c>
      <c r="K57" s="70" t="s">
        <v>52</v>
      </c>
      <c r="L57" s="71" t="s">
        <v>272</v>
      </c>
    </row>
    <row r="58" spans="2:12" ht="30.6" customHeight="1" x14ac:dyDescent="0.2">
      <c r="B58" s="369"/>
      <c r="C58" s="376"/>
      <c r="D58" s="379"/>
      <c r="E58" s="379"/>
      <c r="F58" s="362"/>
      <c r="G58" s="86" t="s">
        <v>72</v>
      </c>
      <c r="H58" s="87">
        <v>981340.33</v>
      </c>
      <c r="I58" s="87">
        <v>196268.06599999999</v>
      </c>
      <c r="J58" s="88">
        <f t="shared" si="0"/>
        <v>785072.26399999997</v>
      </c>
      <c r="K58" s="89" t="s">
        <v>80</v>
      </c>
      <c r="L58" s="359" t="s">
        <v>105</v>
      </c>
    </row>
    <row r="59" spans="2:12" ht="31.9" customHeight="1" thickBot="1" x14ac:dyDescent="0.25">
      <c r="B59" s="369"/>
      <c r="C59" s="377"/>
      <c r="D59" s="380"/>
      <c r="E59" s="380"/>
      <c r="F59" s="368"/>
      <c r="G59" s="73" t="s">
        <v>77</v>
      </c>
      <c r="H59" s="74">
        <v>47901.16</v>
      </c>
      <c r="I59" s="74">
        <v>9580.2320000000018</v>
      </c>
      <c r="J59" s="75">
        <f t="shared" si="0"/>
        <v>38320.928</v>
      </c>
      <c r="K59" s="72" t="s">
        <v>80</v>
      </c>
      <c r="L59" s="360"/>
    </row>
    <row r="60" spans="2:12" ht="45.6" customHeight="1" x14ac:dyDescent="0.2">
      <c r="B60" s="369"/>
      <c r="C60" s="375">
        <v>10</v>
      </c>
      <c r="D60" s="378">
        <v>216096</v>
      </c>
      <c r="E60" s="378" t="s">
        <v>37</v>
      </c>
      <c r="F60" s="367" t="s">
        <v>27</v>
      </c>
      <c r="G60" s="67" t="s">
        <v>95</v>
      </c>
      <c r="H60" s="68">
        <v>0</v>
      </c>
      <c r="I60" s="68">
        <v>65213.88</v>
      </c>
      <c r="J60" s="96">
        <f t="shared" si="0"/>
        <v>-65213.88</v>
      </c>
      <c r="K60" s="70" t="s">
        <v>79</v>
      </c>
      <c r="L60" s="71" t="s">
        <v>89</v>
      </c>
    </row>
    <row r="61" spans="2:12" ht="30.6" customHeight="1" x14ac:dyDescent="0.2">
      <c r="B61" s="369"/>
      <c r="C61" s="376"/>
      <c r="D61" s="379"/>
      <c r="E61" s="379"/>
      <c r="F61" s="362"/>
      <c r="G61" s="86" t="s">
        <v>72</v>
      </c>
      <c r="H61" s="87">
        <v>692781.71</v>
      </c>
      <c r="I61" s="87">
        <v>138556.342</v>
      </c>
      <c r="J61" s="88">
        <f t="shared" si="0"/>
        <v>554225.36800000002</v>
      </c>
      <c r="K61" s="89" t="s">
        <v>80</v>
      </c>
      <c r="L61" s="359" t="s">
        <v>113</v>
      </c>
    </row>
    <row r="62" spans="2:12" ht="31.15" customHeight="1" thickBot="1" x14ac:dyDescent="0.25">
      <c r="B62" s="369"/>
      <c r="C62" s="377"/>
      <c r="D62" s="380"/>
      <c r="E62" s="380"/>
      <c r="F62" s="368"/>
      <c r="G62" s="73" t="s">
        <v>77</v>
      </c>
      <c r="H62" s="74">
        <v>243577.8</v>
      </c>
      <c r="I62" s="74">
        <v>48715.56</v>
      </c>
      <c r="J62" s="75">
        <f t="shared" si="0"/>
        <v>194862.24</v>
      </c>
      <c r="K62" s="72" t="s">
        <v>80</v>
      </c>
      <c r="L62" s="360"/>
    </row>
    <row r="63" spans="2:12" ht="41.45" customHeight="1" x14ac:dyDescent="0.2">
      <c r="B63" s="369"/>
      <c r="C63" s="375">
        <v>11</v>
      </c>
      <c r="D63" s="378">
        <v>226585</v>
      </c>
      <c r="E63" s="378" t="s">
        <v>43</v>
      </c>
      <c r="F63" s="367" t="s">
        <v>17</v>
      </c>
      <c r="G63" s="67" t="s">
        <v>95</v>
      </c>
      <c r="H63" s="68">
        <v>19541.52</v>
      </c>
      <c r="I63" s="68">
        <v>70000</v>
      </c>
      <c r="J63" s="96">
        <f t="shared" si="0"/>
        <v>-50458.479999999996</v>
      </c>
      <c r="K63" s="70" t="s">
        <v>101</v>
      </c>
      <c r="L63" s="71" t="s">
        <v>114</v>
      </c>
    </row>
    <row r="64" spans="2:12" ht="28.15" customHeight="1" x14ac:dyDescent="0.2">
      <c r="B64" s="369"/>
      <c r="C64" s="376"/>
      <c r="D64" s="379"/>
      <c r="E64" s="379"/>
      <c r="F64" s="362"/>
      <c r="G64" s="86" t="s">
        <v>72</v>
      </c>
      <c r="H64" s="87">
        <v>745563.05</v>
      </c>
      <c r="I64" s="87">
        <v>0</v>
      </c>
      <c r="J64" s="88">
        <f t="shared" si="0"/>
        <v>745563.05</v>
      </c>
      <c r="K64" s="89" t="s">
        <v>80</v>
      </c>
      <c r="L64" s="359" t="s">
        <v>271</v>
      </c>
    </row>
    <row r="65" spans="2:12" ht="33.6" customHeight="1" thickBot="1" x14ac:dyDescent="0.25">
      <c r="B65" s="369"/>
      <c r="C65" s="377"/>
      <c r="D65" s="380"/>
      <c r="E65" s="380"/>
      <c r="F65" s="368"/>
      <c r="G65" s="73" t="s">
        <v>77</v>
      </c>
      <c r="H65" s="74">
        <v>21992.36</v>
      </c>
      <c r="I65" s="74">
        <v>0</v>
      </c>
      <c r="J65" s="75">
        <f t="shared" si="0"/>
        <v>21992.36</v>
      </c>
      <c r="K65" s="72" t="s">
        <v>80</v>
      </c>
      <c r="L65" s="360"/>
    </row>
    <row r="66" spans="2:12" ht="67.5" customHeight="1" thickBot="1" x14ac:dyDescent="0.25">
      <c r="B66" s="369"/>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69"/>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69"/>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70"/>
      <c r="C69" s="371"/>
      <c r="D69" s="371"/>
      <c r="E69" s="371"/>
      <c r="F69" s="361" t="s">
        <v>21</v>
      </c>
      <c r="G69" s="99" t="s">
        <v>95</v>
      </c>
      <c r="H69" s="100">
        <v>90000</v>
      </c>
      <c r="I69" s="100">
        <v>90000</v>
      </c>
      <c r="J69" s="101">
        <f t="shared" si="0"/>
        <v>0</v>
      </c>
      <c r="K69" s="102" t="s">
        <v>61</v>
      </c>
      <c r="L69" s="103" t="s">
        <v>120</v>
      </c>
    </row>
    <row r="70" spans="2:12" s="16" customFormat="1" ht="35.450000000000003" customHeight="1" x14ac:dyDescent="0.2">
      <c r="B70" s="370"/>
      <c r="C70" s="370"/>
      <c r="D70" s="370"/>
      <c r="E70" s="370"/>
      <c r="F70" s="362"/>
      <c r="G70" s="86" t="s">
        <v>72</v>
      </c>
      <c r="H70" s="87">
        <v>3482871.99</v>
      </c>
      <c r="I70" s="87">
        <v>3482871.99</v>
      </c>
      <c r="J70" s="88">
        <f>+H70-I70</f>
        <v>0</v>
      </c>
      <c r="K70" s="89" t="s">
        <v>61</v>
      </c>
      <c r="L70" s="104" t="s">
        <v>118</v>
      </c>
    </row>
    <row r="71" spans="2:12" ht="84" customHeight="1" x14ac:dyDescent="0.2">
      <c r="B71" s="370"/>
      <c r="C71" s="370"/>
      <c r="D71" s="370"/>
      <c r="E71" s="370"/>
      <c r="F71" s="362"/>
      <c r="G71" s="86" t="s">
        <v>77</v>
      </c>
      <c r="H71" s="87">
        <v>14309029.550000001</v>
      </c>
      <c r="I71" s="87">
        <v>15960588.26</v>
      </c>
      <c r="J71" s="91">
        <f>+H71-I71</f>
        <v>-1651558.709999999</v>
      </c>
      <c r="K71" s="84" t="s">
        <v>61</v>
      </c>
      <c r="L71" s="85" t="s">
        <v>119</v>
      </c>
    </row>
    <row r="72" spans="2:12" ht="46.15" customHeight="1" x14ac:dyDescent="0.2">
      <c r="B72" s="370"/>
      <c r="C72" s="370"/>
      <c r="D72" s="370"/>
      <c r="E72" s="370"/>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70"/>
      <c r="C73" s="370"/>
      <c r="D73" s="370"/>
      <c r="E73" s="370"/>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2018-10-15T20:34:20Z</cp:lastPrinted>
  <dcterms:created xsi:type="dcterms:W3CDTF">2015-02-11T22:58:53Z</dcterms:created>
  <dcterms:modified xsi:type="dcterms:W3CDTF">2018-10-25T15:07:53Z</dcterms:modified>
</cp:coreProperties>
</file>