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RLA GCPI\PORTAL DE TRANSPARENCIA 2021\"/>
    </mc:Choice>
  </mc:AlternateContent>
  <bookViews>
    <workbookView xWindow="0" yWindow="0" windowWidth="11565" windowHeight="702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Transparencia!$A$4:$Q$110</definedName>
    <definedName name="_xlnm.Print_Area" localSheetId="3">Transparencia!$A$1:$Q$112</definedName>
    <definedName name="_xlnm.Print_Titles" localSheetId="3">Transparencia!$3:$5</definedName>
  </definedNames>
  <calcPr calcId="162913"/>
</workbook>
</file>

<file path=xl/calcChain.xml><?xml version="1.0" encoding="utf-8"?>
<calcChain xmlns="http://schemas.openxmlformats.org/spreadsheetml/2006/main">
  <c r="I1"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<sst xmlns="http://schemas.openxmlformats.org/spreadsheetml/2006/main" count="997" uniqueCount="564">
  <si>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</si>
  <si>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</si>
  <si>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</si>
  <si>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</si>
  <si>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</si>
  <si>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</si>
  <si>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</si>
  <si>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</si>
  <si>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</si>
  <si>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</si>
  <si>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</si>
  <si>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</si>
  <si>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</si>
  <si>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</si>
  <si>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</si>
  <si>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</si>
  <si>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</si>
  <si>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</si>
  <si>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</si>
  <si>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</si>
  <si>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</si>
  <si>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</si>
  <si>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</si>
  <si>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</si>
  <si>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</si>
  <si>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</si>
  <si>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</si>
  <si>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</si>
  <si>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</si>
  <si>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</si>
  <si>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</si>
  <si>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</si>
  <si>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</si>
  <si>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</si>
  <si>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</si>
  <si>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</si>
  <si>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</si>
  <si>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</si>
  <si>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</si>
  <si>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</si>
  <si>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</si>
  <si>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</si>
  <si>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</si>
  <si>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</si>
  <si>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</si>
  <si>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</si>
  <si>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</si>
  <si>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</si>
  <si>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</si>
  <si>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</si>
  <si>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</si>
  <si>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</si>
  <si>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</si>
  <si>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</si>
  <si>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</si>
  <si>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</si>
  <si>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</si>
  <si>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</si>
  <si>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</si>
  <si>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</si>
  <si>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</si>
  <si>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</si>
  <si>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</si>
  <si>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</si>
  <si>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</si>
  <si>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</si>
  <si>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</si>
  <si>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</si>
  <si>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</si>
  <si>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</si>
  <si>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</si>
  <si>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</si>
  <si>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</si>
  <si>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</si>
  <si>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</si>
  <si>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</si>
  <si>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</si>
  <si>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</si>
  <si>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</si>
  <si>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</si>
  <si>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</si>
  <si>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</si>
  <si>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</si>
  <si>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</si>
  <si>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</si>
  <si>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</si>
  <si>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</si>
  <si>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</si>
  <si>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</si>
  <si>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</si>
  <si>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</si>
  <si>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</si>
  <si>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</si>
  <si>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</si>
  <si>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</si>
  <si>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</si>
  <si>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</si>
  <si>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</si>
  <si>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</si>
  <si>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</si>
  <si>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</si>
  <si>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</si>
  <si>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</si>
  <si>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</si>
  <si>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</si>
  <si>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</si>
  <si>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</si>
  <si>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</si>
  <si>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</si>
  <si>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</si>
  <si>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</si>
  <si>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</si>
  <si>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</si>
  <si>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</si>
  <si>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</si>
  <si>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</si>
  <si>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</si>
  <si>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</si>
  <si>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</si>
  <si>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</si>
  <si>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</si>
  <si>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</si>
  <si>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</si>
  <si>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</si>
  <si>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</si>
  <si>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</si>
  <si>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</si>
  <si>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</si>
  <si>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</si>
  <si>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</si>
  <si>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</si>
  <si>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</si>
  <si>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</si>
  <si>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</si>
  <si>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</si>
  <si>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</si>
  <si>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</si>
  <si>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</si>
  <si>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</si>
  <si>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</si>
  <si>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</si>
  <si>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</si>
  <si>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</si>
  <si>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</si>
  <si>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</si>
  <si>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</si>
  <si>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</si>
  <si>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</si>
  <si>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</si>
  <si>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</si>
  <si>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</si>
  <si>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</si>
  <si>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</si>
  <si>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</si>
  <si>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</si>
  <si>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</si>
  <si>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</si>
  <si>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</si>
  <si>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</si>
  <si>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</si>
  <si>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</si>
  <si>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</si>
  <si>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</si>
  <si>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</si>
  <si>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</si>
  <si>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</si>
  <si>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</si>
  <si>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</si>
  <si>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</si>
  <si>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</si>
  <si>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</si>
  <si>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</si>
  <si>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</si>
  <si>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</si>
  <si>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</si>
  <si>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</si>
  <si>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</si>
  <si>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</si>
  <si>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</si>
  <si>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</si>
  <si>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</si>
  <si>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</si>
  <si>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</si>
  <si>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</si>
  <si>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</si>
  <si>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</si>
  <si>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</si>
  <si>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</si>
  <si>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</si>
  <si>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</si>
  <si>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</si>
  <si>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</si>
  <si>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</si>
  <si>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</si>
  <si>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</si>
  <si>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</si>
  <si>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</si>
  <si>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</si>
  <si>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</si>
  <si>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</si>
  <si>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</si>
  <si>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</si>
  <si>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</si>
  <si>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</si>
  <si>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</si>
  <si>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</si>
  <si>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</si>
  <si>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</si>
  <si>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</si>
  <si>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</si>
  <si>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</si>
  <si>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</si>
  <si>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</si>
  <si>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</si>
  <si>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</si>
  <si>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</si>
  <si>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</si>
  <si>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</si>
  <si>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</si>
  <si>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</si>
  <si>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</si>
  <si>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</si>
  <si>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</si>
  <si>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</si>
  <si>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</si>
  <si>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</si>
  <si>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</si>
  <si>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</si>
  <si>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</si>
  <si>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</si>
  <si>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</si>
  <si>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</si>
  <si>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</si>
  <si>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</si>
  <si>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</si>
  <si>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</si>
  <si>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</si>
  <si>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</si>
  <si>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</si>
  <si>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</si>
  <si>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</si>
  <si>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</si>
  <si>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</si>
  <si>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</si>
  <si>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</si>
  <si>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</si>
  <si>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</si>
  <si>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</si>
  <si>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</si>
  <si>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</si>
  <si>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</si>
  <si>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</si>
  <si>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</si>
  <si>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</si>
  <si>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</si>
  <si>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</si>
  <si>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</si>
  <si>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</si>
  <si>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</si>
  <si>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</si>
  <si>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</si>
  <si>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</si>
  <si>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</si>
  <si>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</si>
  <si>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</si>
  <si>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</si>
  <si>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</si>
  <si>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</si>
  <si>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</si>
  <si>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</si>
  <si>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</si>
  <si>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</si>
  <si>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</si>
  <si>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</si>
  <si>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</si>
  <si>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</si>
  <si>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</si>
  <si>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</si>
  <si>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</si>
  <si>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</si>
  <si>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</si>
  <si>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</si>
  <si>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</si>
  <si>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</si>
  <si>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</si>
  <si>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</si>
  <si>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</si>
  <si>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</si>
  <si>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</si>
  <si>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</si>
  <si>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</si>
  <si>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</si>
  <si>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</si>
  <si>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</si>
  <si>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</si>
  <si>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</si>
  <si>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</si>
  <si>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</si>
  <si>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</si>
  <si>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</si>
  <si>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</si>
  <si>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</si>
  <si>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</si>
  <si>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</si>
  <si>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</si>
  <si>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</si>
  <si>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</si>
  <si>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</si>
  <si>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</si>
  <si>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</si>
  <si>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Demora en el desaduanaje del equipo de aire acondicionado</t>
  </si>
  <si>
    <t>Se ha culminado el saldo de obra 100%, recepcionado y en uso</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</si>
  <si>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</si>
  <si>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</si>
  <si>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</si>
  <si>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</si>
  <si>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</si>
  <si>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</si>
  <si>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</si>
  <si>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CONSORCIO CONSTRUCCION</t>
  </si>
  <si>
    <t>CONSORCIO SALUD SANTA ANITA</t>
  </si>
  <si>
    <t>27.10.2018</t>
  </si>
  <si>
    <t xml:space="preserve">CONSORCIO SALUD CHINCHEROS III </t>
  </si>
  <si>
    <t>INSTITUTO DE CONSULTORIA S.A.</t>
  </si>
  <si>
    <t>No inicia por encontrarse la
Obra en Proceso de Arbitraje(Conciliación en GCAJ)</t>
  </si>
  <si>
    <t>24.02.2019</t>
  </si>
  <si>
    <t>CONSORCIO EDIFICACION</t>
  </si>
  <si>
    <t>JORGE ANTONIO VALENZUELA FLORES</t>
  </si>
  <si>
    <t xml:space="preserve">NO SE REPORTAN </t>
  </si>
  <si>
    <t>ROMYNA CONTRATISTAS GENERALES SOCIEDAD ANONIMA CERRADA</t>
  </si>
  <si>
    <t>BERNARDO ALANOCA ARAGON</t>
  </si>
  <si>
    <t>100 DIAS CALENDARIO</t>
  </si>
  <si>
    <t>NINGUNO</t>
  </si>
  <si>
    <t>12'244,896.16</t>
  </si>
  <si>
    <t>21.09.2019</t>
  </si>
  <si>
    <t>CONSORCIO SANTO DOMINGO</t>
  </si>
  <si>
    <t>CONSORCIO SUPERVIDOR ESSALUD LIMA</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</si>
  <si>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</si>
  <si>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</si>
  <si>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</si>
  <si>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</si>
  <si>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</si>
  <si>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</si>
  <si>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</si>
  <si>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</si>
  <si>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</si>
  <si>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</si>
  <si>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</si>
  <si>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</si>
  <si>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</si>
  <si>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</si>
  <si>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</si>
  <si>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</si>
  <si>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</si>
  <si>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</si>
  <si>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</si>
  <si>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</si>
  <si>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</si>
  <si>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</si>
  <si>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</si>
  <si>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</si>
  <si>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</si>
  <si>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</si>
  <si>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</si>
  <si>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</si>
  <si>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</si>
  <si>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</si>
  <si>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</si>
  <si>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</si>
  <si>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</si>
  <si>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</si>
  <si>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</si>
  <si>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Demora en los actos preparatorios para el procedimiento de selección.
Demora en estudio de mercado</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</si>
  <si>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</si>
  <si>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</si>
  <si>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Demora en Actos preparatorios a cargo de CEABE.</t>
  </si>
  <si>
    <t>Plazos de adquisición según avance de la Obra</t>
  </si>
  <si>
    <t>Demora en el Estudio de Mercado y los Actos Preparatorios para el procedimiento de selección.</t>
  </si>
  <si>
    <t>Demora en el Estudio de Mercado y los Actos Preparatorios parte del INCOR.</t>
  </si>
  <si>
    <t>NUEVO HOSPITAL DE ALTA COMPLEJIDAD - VIRGEN DE LA PUERTA DE LA LIBERTAD</t>
  </si>
  <si>
    <t>Demira en el Estudio de Mercado y los Actos Preparatorios para los procedimientos de selección respectivos.</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</si>
  <si>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</si>
  <si>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</si>
  <si>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</si>
  <si>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</si>
  <si>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</si>
  <si>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</si>
  <si>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</si>
  <si>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</si>
  <si>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</si>
  <si>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</si>
  <si>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</si>
  <si>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</si>
  <si>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</si>
  <si>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</si>
  <si>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</si>
  <si>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</si>
  <si>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</si>
  <si>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</si>
  <si>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</si>
  <si>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 xml:space="preserve">Extorsion de los sindicatos de construcción civil </t>
  </si>
  <si>
    <t>Consorcio Hospitalario Trujillo</t>
  </si>
  <si>
    <t>CESEL</t>
  </si>
  <si>
    <t>116'175,040.81</t>
  </si>
  <si>
    <t>390d.c.</t>
  </si>
  <si>
    <t>30.03.2012</t>
  </si>
  <si>
    <t>Constructora Vanessa Orietta SRL-COVANOR</t>
  </si>
  <si>
    <t>VARIOS</t>
  </si>
  <si>
    <t>PROYECTOS DE INVERSION</t>
  </si>
  <si>
    <t>S/.3'874,840.02</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</si>
  <si>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</si>
  <si>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</si>
  <si>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</si>
  <si>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</si>
  <si>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</si>
  <si>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</si>
  <si>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</si>
  <si>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t>150 d/c.
Con 18 de Ampliaciòn de Plazo</t>
  </si>
  <si>
    <r>
      <t xml:space="preserve">Demora en la contratación de la Supervisión.
</t>
    </r>
    <r>
      <rPr>
        <b/>
        <sz val="12"/>
        <rFont val="Arial"/>
        <family val="2"/>
      </rPr>
      <t>Estado de Emergencia Sanitaria.</t>
    </r>
  </si>
  <si>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</si>
  <si>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</si>
  <si>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</si>
  <si>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</si>
  <si>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</si>
  <si>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</si>
  <si>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</si>
  <si>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</si>
  <si>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</si>
  <si>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</si>
  <si>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</si>
  <si>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</si>
  <si>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</si>
  <si>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Modificacion de las normas y Ley de Contrataciones y su Reglamento, que trajo como consecuencia continuas actualizaciones de los Términos de Referencia.
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</si>
  <si>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</si>
  <si>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</si>
  <si>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por parte del Consultor.
La cuarentena dictada por el Gobierno Central debido a la pandemia del COVID - 19.</t>
  </si>
  <si>
    <r>
      <t xml:space="preserve">
Actualizacion de presupuesto.
Demora en el Proceso Logistico
</t>
    </r>
    <r>
      <rPr>
        <b/>
        <sz val="12"/>
        <rFont val="Arial"/>
        <family val="2"/>
      </rPr>
      <t>Estado de Emergencia Sanitaria.</t>
    </r>
  </si>
  <si>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</si>
  <si>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</si>
  <si>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 xml:space="preserve"> Cambios en los Parámetros Edificatorios, Problemas para Obtención de la Licencia de Edificacion.
La cuarentena dictada por el Gobierno Central debido a la pandemia del COVID - 19.</t>
  </si>
  <si>
    <t>La cuarentena dictada por el Gobierno Central debido a la pandemia del COVID - 19. Falta de RR.HH. Para el desarrollo del Expediente Tecnico</t>
  </si>
  <si>
    <t>Supervisión por Administración Directa. Expediente Tecnico Culminado</t>
  </si>
  <si>
    <t>Demora en estudio de mercado.
La cuarentena dictada por el Gobierno Central debido a la pandemia del COVID - 19.
En trámite de la Red por la modificación de Linderos.</t>
  </si>
  <si>
    <t xml:space="preserve">Expediente técnico culminado.  
</t>
  </si>
  <si>
    <t xml:space="preserve">Supervisión por Administración Directa. </t>
  </si>
  <si>
    <t xml:space="preserve">Demora en el Proceso de Selección.
La cuarentena dictada por el Gobierno Central debido a la pandemia del COVID - 19. </t>
  </si>
  <si>
    <t xml:space="preserve">Cuando se adjundiuqe la Supervisión será por Administración Directa. Expediente </t>
  </si>
  <si>
    <t xml:space="preserve">MANALBA CORP. S.A.C. (se rescindió contrato)                                                                                                                                                                                                                                                                              Actual: Administración Directa                                                                                                                                                                                                                                                                                                                                                                  </t>
  </si>
  <si>
    <t>Estado de Emergencia Sanitaria.</t>
  </si>
  <si>
    <t>PIA 2021</t>
  </si>
  <si>
    <r>
      <t xml:space="preserve">Procedimiento logistico
La primera convocatoria fue LP N°3-2018-ESSALUD/GCL -1 , fue DECLARADA DESIERTA.
Actualizacion de presupuesto, consultas por incompatibilidades del expediente técnico
</t>
    </r>
    <r>
      <rPr>
        <b/>
        <sz val="12"/>
        <rFont val="Arial"/>
        <family val="2"/>
      </rPr>
      <t>Estado de Emergencia Sanitaria y incumplimientos de sus obligaciones contractuales por parte del Contratista.</t>
    </r>
  </si>
  <si>
    <t>Obra Liquidada con fecha 04.11.2020</t>
  </si>
  <si>
    <t>Servicio Liquidado con fecha 09.11.2020.</t>
  </si>
  <si>
    <t>120 DIAS CALENDARIO</t>
  </si>
  <si>
    <t>Demora en estudio de mercado
Proceso de Selección declarado Desierto (AS-SM-139-2019-ESSALUD/GCL-1)</t>
  </si>
  <si>
    <t>Inspector. Ing. Jaime Wútelle.</t>
  </si>
  <si>
    <t>11.02.2020</t>
  </si>
  <si>
    <t>Controversia planteada por el Contratista a la liquidación</t>
  </si>
  <si>
    <t>Demora en la liquidación de obra.</t>
  </si>
  <si>
    <t>Obra culminada, recepcionada, recepcionado y en uso y El etapa de liquidación del contrato en etapa de proceso arbitral.</t>
  </si>
  <si>
    <t>Obra culminada, recepcionada y en uso.
Respecto a la Liquidación se ha presentado recurso de casación por el Laudo Arbitral que declara consentida la Liquidación Final</t>
  </si>
  <si>
    <t>Supervisión Obra</t>
  </si>
  <si>
    <t>Gestión de Riesgo</t>
  </si>
  <si>
    <t>Demora en los actos preparatorios para el procedimiento de selección.
Demora en estudio de mercado y procesos de recepción</t>
  </si>
  <si>
    <t>En proceso de liquidación</t>
  </si>
  <si>
    <t>180 d/c.
Con 18 de Ampliaciòn de Plazo</t>
  </si>
  <si>
    <t>En Etapa de Levantamiento de Observaciones de la Recepción de Obra</t>
  </si>
  <si>
    <t>Actualmente en proceso de Liquidación</t>
  </si>
  <si>
    <t>RN°787-GCL-ESSALUD-2019
Adicional de obra N° 01 =   S/ 454,849.61;                        Deductivo Vinculante N°01 =   S/ 284,171.35
RN°328-GCL-ESSALUD-2020
Adicional de obra N° 02 =   S/ 34,521.62                              Deductivo Vinculante N°02 = S/ 45,493.45                            Deductivo Vinculante N°03 = S/ 2,997.22 
RN°461-GCL-ESSALUD-2020
Adicional de obra N° 03 =   S/ 86,953.86  
Deductivo Vinculante N°04 = S/ 19,577.05  
RN°420-GCL-ESSALUD-2020
Deductivo Vinculante N°05 = S/ 28,174.22</t>
  </si>
  <si>
    <t>MEJORAMIENTO Y AMPLIACIÓN DE LAS SALAS DE OBSERVACIÓN DEL SERVICIO DE EMERGENCIA DEL HOSPITAL III IQUITOS, DE LA RED ASISTENCIAL LORETO. DISTRITO DE PUNCHANA, PROVINCIA DE MAYNAS Y DEPARTAMENTO DE LORETO</t>
  </si>
  <si>
    <t>El 21.07.2021 el Supervisor presenta el Informe de Preliquidacion de obra</t>
  </si>
  <si>
    <r>
      <t xml:space="preserve">Plazo de ejecución culminó el  22.12.2020, con un avance de obra acumulado de 48.89%
</t>
    </r>
    <r>
      <rPr>
        <b/>
        <sz val="12"/>
        <rFont val="Arial"/>
        <family val="2"/>
      </rPr>
      <t>Con fecha 09.06.2021 se resuelve el contrato.</t>
    </r>
    <r>
      <rPr>
        <sz val="12"/>
        <rFont val="Arial"/>
        <family val="2"/>
      </rPr>
      <t xml:space="preserve">
Se realiza la constatacion fisica.</t>
    </r>
  </si>
  <si>
    <t xml:space="preserve">Valor Referencial 
 S/. 280’901,700.43  
</t>
  </si>
  <si>
    <t>Se aprobaron sin embargo, no se ejecutaron
RN°420-GCL-ESSALUD-2019
Prestación Adicional N° 01 =    S/ 24,007.76                        Deductivo Vinculante N°01 =   S/ 12,411.94
RN°430-GCL-ESSALUD-2020
Prestación Adicional N° 02 =   S/ 195,430.89                              Deductivo Vinculante N°02 = S/ 71,462.66</t>
  </si>
  <si>
    <t xml:space="preserve">Valor Referencial  
 S/. 407’069,844.66 
</t>
  </si>
  <si>
    <t xml:space="preserve">Valor Referencial
S/. 4’168,014.36  </t>
  </si>
  <si>
    <t xml:space="preserve">Valor Referencial 
 S/. 6’540,856.86  
</t>
  </si>
  <si>
    <r>
      <t xml:space="preserve">En Proceso de Selección LP-SM-4-2020-ESSALUD/GCL-1. 
</t>
    </r>
    <r>
      <rPr>
        <sz val="12"/>
        <rFont val="Arial"/>
        <family val="2"/>
      </rPr>
      <t>Al 31.07.2021  se otorgo la buena pro a la empresa China Camc Engineering CO, LTD Sucursal Perú.</t>
    </r>
  </si>
  <si>
    <r>
      <t xml:space="preserve">En Proceso de Selección LP-SM-11-2021-ESSALUD/GCL-1 </t>
    </r>
    <r>
      <rPr>
        <sz val="12"/>
        <rFont val="Arial"/>
        <family val="2"/>
      </rPr>
      <t xml:space="preserve">
El 23.07.2021  se realizó la Convocatoria.
Al 31.07.2021  formulación de consultas y observaciones</t>
    </r>
    <r>
      <rPr>
        <b/>
        <sz val="12"/>
        <rFont val="Arial"/>
        <family val="2"/>
      </rPr>
      <t xml:space="preserve">
</t>
    </r>
  </si>
  <si>
    <t xml:space="preserve">Valor Referencial 
 S/. 13’309,050.38  
</t>
  </si>
  <si>
    <t xml:space="preserve">Valor Referencial
S/. 1’785,058.66  </t>
  </si>
  <si>
    <t>Al 31.07.2021, se esta a la espera del expediente técnico según el formato OSCE y la disponibilidad de terreno solicitado a la GEI , para continuar con la elaboración de los Requerimientos Técnicos Mínimos</t>
  </si>
  <si>
    <t>Al 31.07.2021, se esta a la espera del expediente técnico según el formato OSCE y la disponibilidad de terreno solicitado a la GEI , para continuar con la elaboración de los Terminos de Referencia.</t>
  </si>
  <si>
    <r>
      <t xml:space="preserve">Primer proceso de selección declarado desierto, actualizar el presupuesto del expediente técnico para segundo proceso.
</t>
    </r>
    <r>
      <rPr>
        <b/>
        <sz val="12"/>
        <rFont val="Arial"/>
        <family val="2"/>
      </rPr>
      <t>Estado de Emergencia Sanitaria.</t>
    </r>
  </si>
  <si>
    <r>
      <t xml:space="preserve">360 d.c.
Con ampliaciones hasta </t>
    </r>
    <r>
      <rPr>
        <b/>
        <sz val="12"/>
        <rFont val="Arial"/>
        <family val="2"/>
      </rPr>
      <t>631 d.c.</t>
    </r>
  </si>
  <si>
    <r>
      <t xml:space="preserve">Documentación presentada para la firma del contrato ha sido obervada,  </t>
    </r>
    <r>
      <rPr>
        <b/>
        <sz val="12"/>
        <rFont val="Arial"/>
        <family val="2"/>
      </rPr>
      <t>Estado de Emergencia Sanitaria.</t>
    </r>
  </si>
  <si>
    <t>Componente 3: Ampliación de potencia del sistema de utilización a tensión primaria de 10-22.9 kv de las instalaciones del hospital III – Iquitos – red Loreto de EsSalud”; del expediente técnico a nivel de ejecución de obra: “mejoramiento y ampliación de las salas de observación del servicio de emergencia del hospital III Iquitos de la red asistencial Loreto</t>
  </si>
  <si>
    <t xml:space="preserve">Valor Referencial
S/. 1’409,965.95  </t>
  </si>
  <si>
    <t>Al 31.07.2021, se remitieron los Terminos de Referencia para el procedimiento de selección para la Supervisión de la Obra.</t>
  </si>
  <si>
    <t>Al 31.07.2021, se remitieron los Requerimientos Técnicos Mínimos para el procedimiento de selección para la Ejecución de la Obra.</t>
  </si>
  <si>
    <r>
      <rPr>
        <b/>
        <sz val="12"/>
        <rFont val="Arial"/>
        <family val="2"/>
      </rPr>
      <t xml:space="preserve">Obra Recepcionada con fecha 19.03.2021  y en funcionamiento.
</t>
    </r>
    <r>
      <rPr>
        <sz val="12"/>
        <rFont val="Arial"/>
        <family val="2"/>
      </rPr>
      <t xml:space="preserve">Actualmente en proceso de Liquidación de Obra.
</t>
    </r>
    <r>
      <rPr>
        <b/>
        <sz val="12"/>
        <rFont val="Arial"/>
        <family val="2"/>
      </rPr>
      <t/>
    </r>
  </si>
  <si>
    <t>Al 31.07.2021, el Supervisor viene elaborando el Informe Final.</t>
  </si>
  <si>
    <r>
      <t xml:space="preserve">Obra Recepcionada con fecha 31.07.2020 y en funcionamiento.
</t>
    </r>
    <r>
      <rPr>
        <sz val="12"/>
        <rFont val="Arial"/>
        <family val="2"/>
      </rPr>
      <t>En proceso Arbitral por controversias.</t>
    </r>
    <r>
      <rPr>
        <b/>
        <sz val="12"/>
        <rFont val="Arial"/>
        <family val="2"/>
      </rPr>
      <t xml:space="preserve">
</t>
    </r>
  </si>
  <si>
    <r>
      <t xml:space="preserve">Obra Recepcionada con fecha 06.05.2021 y en funcionamiento.
</t>
    </r>
    <r>
      <rPr>
        <sz val="12"/>
        <rFont val="Arial"/>
        <family val="2"/>
      </rPr>
      <t>Actualmente en proceso de Liquidación de Obra.</t>
    </r>
  </si>
  <si>
    <t>En Etapa de Supervisión de Obra, a traves del Inspector Ing. Jaime Wüttele designado para dicha actividad.</t>
  </si>
  <si>
    <r>
      <rPr>
        <b/>
        <sz val="12"/>
        <rFont val="Arial"/>
        <family val="2"/>
      </rPr>
      <t>En Proceso de Selección CP-SM-4-2021-ESSALUD/GCL-1.</t>
    </r>
    <r>
      <rPr>
        <sz val="12"/>
        <rFont val="Arial"/>
        <family val="2"/>
      </rPr>
      <t xml:space="preserve"> 
Al 31.07.2021,  emisión y notificación del pronunciamiento por el OSCE</t>
    </r>
  </si>
  <si>
    <r>
      <rPr>
        <b/>
        <sz val="12"/>
        <rFont val="Arial"/>
        <family val="2"/>
      </rPr>
      <t>En Proceso de Selección CP-SM-5-2021-ESSALUD/GCL-1.</t>
    </r>
    <r>
      <rPr>
        <sz val="12"/>
        <rFont val="Arial"/>
        <family val="2"/>
      </rPr>
      <t xml:space="preserve"> 
Al 31.07.2021 en absolución de consultas y observaciones.</t>
    </r>
  </si>
  <si>
    <t xml:space="preserve">RN° 129-GCL-ESSALUD-2021
Adicional y Deductivo Vinculante N° 01 =    S/116,069.24 </t>
  </si>
  <si>
    <t>Al 31.07.2021, se esta a la espera del expediente técnico según el formato OSCE, el Programa de Adecuación y manejo Ambiental  y la disponibilidad de terreno solicitado a la GEI , para continuar con la elaboración de los Requerimientos Técnicos Mínimos</t>
  </si>
  <si>
    <t xml:space="preserve">Demora en el estudio de mercado.
Demora en la absolución de consultas </t>
  </si>
  <si>
    <t xml:space="preserve">
Demora en estudio de mercado</t>
  </si>
  <si>
    <t>En el primer proceso:
Demora en el estudio de mercado.
Demora en la absolución de consultas.
Se declaro nulo el 1er proceso. 
Se actualizó precios y se realizó 2da convocatoria</t>
  </si>
  <si>
    <r>
      <t xml:space="preserve">Plazos de adquisición según avance de la Obra.
</t>
    </r>
    <r>
      <rPr>
        <b/>
        <sz val="12"/>
        <rFont val="Arial"/>
        <family val="2"/>
      </rPr>
      <t>Estado de Emergencia Sanitaria.</t>
    </r>
  </si>
  <si>
    <r>
      <t xml:space="preserve">Demora en el estudio de mercado.
Demora en la elaboración de las EETT, de los equipos informaticos por parte de GCTIC. 
</t>
    </r>
    <r>
      <rPr>
        <b/>
        <sz val="12"/>
        <rFont val="Arial"/>
        <family val="2"/>
      </rPr>
      <t>Estado de Emergencia Sanitaria, los Incumplimiento de sus obligaciones en la obra, por parte del Contratista, ocasionan demoran en el proceso de recepción de equipos.</t>
    </r>
  </si>
  <si>
    <r>
      <t>&gt;Se encuentra ejecutado</t>
    </r>
    <r>
      <rPr>
        <b/>
        <sz val="12"/>
        <rFont val="Arial"/>
        <family val="2"/>
      </rPr>
      <t xml:space="preserve"> S/ 6,807,281.55</t>
    </r>
    <r>
      <rPr>
        <sz val="12"/>
        <rFont val="Arial"/>
        <family val="2"/>
      </rPr>
      <t xml:space="preserve"> correspondiente a </t>
    </r>
    <r>
      <rPr>
        <b/>
        <sz val="12"/>
        <rFont val="Arial"/>
        <family val="2"/>
      </rPr>
      <t>379</t>
    </r>
    <r>
      <rPr>
        <sz val="12"/>
        <rFont val="Arial"/>
        <family val="2"/>
      </rPr>
      <t xml:space="preserve"> equipos.
&gt;Se encuentra en proceso de adquisicion y/o reconfirmación de persistecia de necesidad de parte del usuario por un monto de</t>
    </r>
    <r>
      <rPr>
        <b/>
        <sz val="12"/>
        <rFont val="Arial"/>
        <family val="2"/>
      </rPr>
      <t xml:space="preserve"> S/ 732,917 </t>
    </r>
    <r>
      <rPr>
        <sz val="12"/>
        <rFont val="Arial"/>
        <family val="2"/>
      </rPr>
      <t>correspondiente a</t>
    </r>
    <r>
      <rPr>
        <b/>
        <sz val="12"/>
        <rFont val="Arial"/>
        <family val="2"/>
      </rPr>
      <t xml:space="preserve"> 30 </t>
    </r>
    <r>
      <rPr>
        <sz val="12"/>
        <rFont val="Arial"/>
        <family val="2"/>
      </rPr>
      <t xml:space="preserve">equipos.
&gt;Se encuentra adjudicados </t>
    </r>
    <r>
      <rPr>
        <b/>
        <sz val="12"/>
        <rFont val="Arial"/>
        <family val="2"/>
      </rPr>
      <t xml:space="preserve">S/ 6,903,659.75 </t>
    </r>
    <r>
      <rPr>
        <sz val="12"/>
        <rFont val="Arial"/>
        <family val="2"/>
      </rPr>
      <t>correspondiente a</t>
    </r>
    <r>
      <rPr>
        <b/>
        <sz val="12"/>
        <rFont val="Arial"/>
        <family val="2"/>
      </rPr>
      <t xml:space="preserve"> 430</t>
    </r>
    <r>
      <rPr>
        <sz val="12"/>
        <rFont val="Arial"/>
        <family val="2"/>
      </rPr>
      <t xml:space="preserve"> equipos.</t>
    </r>
  </si>
  <si>
    <r>
      <t xml:space="preserve">&gt;Se encuentra ejecutado </t>
    </r>
    <r>
      <rPr>
        <b/>
        <sz val="12"/>
        <rFont val="Arial"/>
        <family val="2"/>
      </rPr>
      <t>S/ 5,680,214.48</t>
    </r>
    <r>
      <rPr>
        <sz val="12"/>
        <rFont val="Arial"/>
        <family val="2"/>
      </rPr>
      <t xml:space="preserve"> correspondiente a </t>
    </r>
    <r>
      <rPr>
        <b/>
        <sz val="12"/>
        <rFont val="Arial"/>
        <family val="2"/>
      </rPr>
      <t>33</t>
    </r>
    <r>
      <rPr>
        <sz val="12"/>
        <rFont val="Arial"/>
        <family val="2"/>
      </rPr>
      <t xml:space="preserve"> equipos.
&gt;Se encuentra en proceso de adquisicion </t>
    </r>
    <r>
      <rPr>
        <b/>
        <sz val="12"/>
        <rFont val="Arial"/>
        <family val="2"/>
      </rPr>
      <t>S/  1,429,543</t>
    </r>
    <r>
      <rPr>
        <sz val="12"/>
        <rFont val="Arial"/>
        <family val="2"/>
      </rPr>
      <t xml:space="preserve"> correspondiente a </t>
    </r>
    <r>
      <rPr>
        <b/>
        <sz val="12"/>
        <rFont val="Arial"/>
        <family val="2"/>
      </rPr>
      <t>5</t>
    </r>
    <r>
      <rPr>
        <sz val="12"/>
        <rFont val="Arial"/>
        <family val="2"/>
      </rPr>
      <t xml:space="preserve"> equipos.
&gt;Se encuentra adjudicados </t>
    </r>
    <r>
      <rPr>
        <b/>
        <sz val="12"/>
        <rFont val="Arial"/>
        <family val="2"/>
      </rPr>
      <t>S/ 5,717,939.48</t>
    </r>
    <r>
      <rPr>
        <sz val="12"/>
        <rFont val="Arial"/>
        <family val="2"/>
      </rPr>
      <t xml:space="preserve"> correspondiente a 37 equipos.</t>
    </r>
  </si>
  <si>
    <r>
      <t>&gt;Se encuentra ejecutado</t>
    </r>
    <r>
      <rPr>
        <b/>
        <sz val="12"/>
        <rFont val="Arial"/>
        <family val="2"/>
      </rPr>
      <t xml:space="preserve"> S/ 4,356,474.19</t>
    </r>
    <r>
      <rPr>
        <sz val="12"/>
        <rFont val="Arial"/>
        <family val="2"/>
      </rPr>
      <t xml:space="preserve"> correspondiente a 16 equipos.
&gt;No se cuenta con equipos pendientes de adquisicion.
&gt;No se cuenta con equipos pendientes de recepcion.</t>
    </r>
  </si>
  <si>
    <r>
      <t xml:space="preserve">&gt;Se encuentra ejecutado </t>
    </r>
    <r>
      <rPr>
        <b/>
        <sz val="12"/>
        <rFont val="Arial"/>
        <family val="2"/>
      </rPr>
      <t>S/ 405,800.00</t>
    </r>
    <r>
      <rPr>
        <sz val="12"/>
        <rFont val="Arial"/>
        <family val="2"/>
      </rPr>
      <t xml:space="preserve"> correspondiente a</t>
    </r>
    <r>
      <rPr>
        <b/>
        <sz val="12"/>
        <rFont val="Arial"/>
        <family val="2"/>
      </rPr>
      <t xml:space="preserve"> 28</t>
    </r>
    <r>
      <rPr>
        <sz val="12"/>
        <rFont val="Arial"/>
        <family val="2"/>
      </rPr>
      <t xml:space="preserve"> equipos.
&gt;Se encuentra en proceso de adquisicion </t>
    </r>
    <r>
      <rPr>
        <b/>
        <sz val="12"/>
        <rFont val="Arial"/>
        <family val="2"/>
      </rPr>
      <t>S/ 297,906.00</t>
    </r>
    <r>
      <rPr>
        <sz val="12"/>
        <rFont val="Arial"/>
        <family val="2"/>
      </rPr>
      <t xml:space="preserve"> correspondiente a 27</t>
    </r>
    <r>
      <rPr>
        <b/>
        <sz val="12"/>
        <rFont val="Arial"/>
        <family val="2"/>
      </rPr>
      <t xml:space="preserve"> </t>
    </r>
    <r>
      <rPr>
        <sz val="12"/>
        <rFont val="Arial"/>
        <family val="2"/>
      </rPr>
      <t>equipos.
&gt;No se cuenta con equipos pendiente de recepcion.</t>
    </r>
  </si>
  <si>
    <r>
      <t>Se encuentra en proceso de adquisicion</t>
    </r>
    <r>
      <rPr>
        <b/>
        <sz val="12"/>
        <rFont val="Arial"/>
        <family val="2"/>
      </rPr>
      <t xml:space="preserve"> S/ 6,750.00</t>
    </r>
    <r>
      <rPr>
        <sz val="12"/>
        <rFont val="Arial"/>
        <family val="2"/>
      </rPr>
      <t xml:space="preserve"> correspondiente a </t>
    </r>
    <r>
      <rPr>
        <b/>
        <sz val="12"/>
        <rFont val="Arial"/>
        <family val="2"/>
      </rPr>
      <t>3</t>
    </r>
    <r>
      <rPr>
        <sz val="12"/>
        <rFont val="Arial"/>
        <family val="2"/>
      </rPr>
      <t xml:space="preserve"> equipos.
&gt;Se encuentra adjudicados </t>
    </r>
    <r>
      <rPr>
        <b/>
        <sz val="12"/>
        <rFont val="Arial"/>
        <family val="2"/>
      </rPr>
      <t>S/ 23,075</t>
    </r>
    <r>
      <rPr>
        <sz val="12"/>
        <rFont val="Arial"/>
        <family val="2"/>
      </rPr>
      <t xml:space="preserve"> correspondiente a </t>
    </r>
    <r>
      <rPr>
        <b/>
        <sz val="12"/>
        <rFont val="Arial"/>
        <family val="2"/>
      </rPr>
      <t>14</t>
    </r>
    <r>
      <rPr>
        <sz val="12"/>
        <rFont val="Arial"/>
        <family val="2"/>
      </rPr>
      <t xml:space="preserve"> equipos.
&gt;Se encuentra ejecutado </t>
    </r>
    <r>
      <rPr>
        <b/>
        <sz val="12"/>
        <rFont val="Arial"/>
        <family val="2"/>
      </rPr>
      <t>S/ 138,680</t>
    </r>
    <r>
      <rPr>
        <sz val="12"/>
        <rFont val="Arial"/>
        <family val="2"/>
      </rPr>
      <t xml:space="preserve"> correspondiente a</t>
    </r>
    <r>
      <rPr>
        <b/>
        <sz val="12"/>
        <rFont val="Arial"/>
        <family val="2"/>
      </rPr>
      <t xml:space="preserve"> 161</t>
    </r>
    <r>
      <rPr>
        <sz val="12"/>
        <rFont val="Arial"/>
        <family val="2"/>
      </rPr>
      <t xml:space="preserve"> equipos.</t>
    </r>
  </si>
  <si>
    <r>
      <t xml:space="preserve">&gt;Se encuentra en proceso de adquisicion </t>
    </r>
    <r>
      <rPr>
        <b/>
        <sz val="12"/>
        <rFont val="Arial"/>
        <family val="2"/>
      </rPr>
      <t xml:space="preserve">S/  382,881.93 </t>
    </r>
    <r>
      <rPr>
        <sz val="12"/>
        <rFont val="Arial"/>
        <family val="2"/>
      </rPr>
      <t xml:space="preserve">correspondiente a 38 equipos.
&gt;Se encuentra adjudicados </t>
    </r>
    <r>
      <rPr>
        <b/>
        <sz val="12"/>
        <rFont val="Arial"/>
        <family val="2"/>
      </rPr>
      <t xml:space="preserve">S/  128,046 </t>
    </r>
    <r>
      <rPr>
        <sz val="12"/>
        <rFont val="Arial"/>
        <family val="2"/>
      </rPr>
      <t xml:space="preserve">correspondiente a 37 equipos.
&gt;Se encuentra ejecutado S/  </t>
    </r>
    <r>
      <rPr>
        <b/>
        <sz val="12"/>
        <rFont val="Arial"/>
        <family val="2"/>
      </rPr>
      <t>66,532.51</t>
    </r>
    <r>
      <rPr>
        <sz val="12"/>
        <rFont val="Arial"/>
        <family val="2"/>
      </rPr>
      <t xml:space="preserve"> corresppndiente a 107 equipos.</t>
    </r>
  </si>
  <si>
    <r>
      <t xml:space="preserve">Plazos de adquisición según avance de la Obra
</t>
    </r>
    <r>
      <rPr>
        <b/>
        <sz val="12"/>
        <rFont val="Arial"/>
        <family val="2"/>
      </rPr>
      <t>Estado de Emergencia Sanitaria.</t>
    </r>
  </si>
  <si>
    <r>
      <t xml:space="preserve">&gt;Se encuentra en proceso de </t>
    </r>
    <r>
      <rPr>
        <b/>
        <sz val="12"/>
        <rFont val="Arial"/>
        <family val="2"/>
      </rPr>
      <t xml:space="preserve">adquisicion S/ 1,692,329.04 </t>
    </r>
    <r>
      <rPr>
        <sz val="12"/>
        <rFont val="Arial"/>
        <family val="2"/>
      </rPr>
      <t>correspondiente a 48</t>
    </r>
    <r>
      <rPr>
        <b/>
        <sz val="12"/>
        <rFont val="Arial"/>
        <family val="2"/>
      </rPr>
      <t xml:space="preserve"> equipos</t>
    </r>
    <r>
      <rPr>
        <sz val="12"/>
        <rFont val="Arial"/>
        <family val="2"/>
      </rPr>
      <t xml:space="preserve">.
&gt;No se cuenta con equipos pendientes de recepcion.
&gt;Se encuentra ejecutado </t>
    </r>
    <r>
      <rPr>
        <b/>
        <sz val="12"/>
        <rFont val="Arial"/>
        <family val="2"/>
      </rPr>
      <t>S/ 1,327,288.08</t>
    </r>
    <r>
      <rPr>
        <sz val="12"/>
        <rFont val="Arial"/>
        <family val="2"/>
      </rPr>
      <t xml:space="preserve"> correspondiente a 962 equipos..</t>
    </r>
  </si>
  <si>
    <r>
      <t>&gt;Se encuentra en proceso de adquisicion</t>
    </r>
    <r>
      <rPr>
        <b/>
        <sz val="12"/>
        <rFont val="Arial"/>
        <family val="2"/>
      </rPr>
      <t xml:space="preserve"> S/ 965,242.28 </t>
    </r>
    <r>
      <rPr>
        <sz val="12"/>
        <rFont val="Arial"/>
        <family val="2"/>
      </rPr>
      <t xml:space="preserve">correspondiente a 81 equipos.
&gt;Se encuentra adjudicados </t>
    </r>
    <r>
      <rPr>
        <b/>
        <sz val="12"/>
        <rFont val="Arial"/>
        <family val="2"/>
      </rPr>
      <t xml:space="preserve">S/ 257,445.08 </t>
    </r>
    <r>
      <rPr>
        <sz val="12"/>
        <rFont val="Arial"/>
        <family val="2"/>
      </rPr>
      <t xml:space="preserve">correspondiente a 84 equipos.
&gt;Se encuentra ejecutado </t>
    </r>
    <r>
      <rPr>
        <b/>
        <sz val="12"/>
        <rFont val="Arial"/>
        <family val="2"/>
      </rPr>
      <t>S/  2,012,702.48</t>
    </r>
    <r>
      <rPr>
        <sz val="12"/>
        <rFont val="Arial"/>
        <family val="2"/>
      </rPr>
      <t xml:space="preserve"> correspondiente a 323 equipos.</t>
    </r>
  </si>
  <si>
    <r>
      <t xml:space="preserve">&gt;Se encuentra en proceso de adquisicion </t>
    </r>
    <r>
      <rPr>
        <b/>
        <sz val="12"/>
        <rFont val="Arial"/>
        <family val="2"/>
      </rPr>
      <t xml:space="preserve">S/ 5,538,993.40 correspondiente </t>
    </r>
    <r>
      <rPr>
        <sz val="12"/>
        <rFont val="Arial"/>
        <family val="2"/>
      </rPr>
      <t xml:space="preserve">a 405 equipos.
&gt;Se encuentra adjudicados </t>
    </r>
    <r>
      <rPr>
        <b/>
        <sz val="12"/>
        <rFont val="Arial"/>
        <family val="2"/>
      </rPr>
      <t xml:space="preserve">S/ 1,498,801.80 </t>
    </r>
    <r>
      <rPr>
        <sz val="12"/>
        <rFont val="Arial"/>
        <family val="2"/>
      </rPr>
      <t xml:space="preserve"> correspondiente a 287 equipos.
&gt;Se encuentra ejecutado </t>
    </r>
    <r>
      <rPr>
        <b/>
        <sz val="12"/>
        <rFont val="Arial"/>
        <family val="2"/>
      </rPr>
      <t>S/ 26,145.70</t>
    </r>
    <r>
      <rPr>
        <sz val="12"/>
        <rFont val="Arial"/>
        <family val="2"/>
      </rPr>
      <t xml:space="preserve"> correspondiente a 64 equipos.</t>
    </r>
  </si>
  <si>
    <r>
      <t xml:space="preserve">&gt;Se encuentra en proceso de adquisicion </t>
    </r>
    <r>
      <rPr>
        <b/>
        <sz val="12"/>
        <rFont val="Arial"/>
        <family val="2"/>
      </rPr>
      <t>S/ 15,595.87</t>
    </r>
    <r>
      <rPr>
        <sz val="12"/>
        <rFont val="Arial"/>
        <family val="2"/>
      </rPr>
      <t xml:space="preserve"> correspondiente a</t>
    </r>
    <r>
      <rPr>
        <b/>
        <sz val="12"/>
        <rFont val="Arial"/>
        <family val="2"/>
      </rPr>
      <t xml:space="preserve"> 1 equipo.</t>
    </r>
    <r>
      <rPr>
        <sz val="12"/>
        <rFont val="Arial"/>
        <family val="2"/>
      </rPr>
      <t xml:space="preserve">
&gt;No se cuenta con equipos pendiente de recepcion</t>
    </r>
    <r>
      <rPr>
        <sz val="12"/>
        <rFont val="Arial"/>
        <family val="2"/>
      </rPr>
      <t xml:space="preserve">.
&gt;Se encuentra ejecutado </t>
    </r>
    <r>
      <rPr>
        <b/>
        <sz val="12"/>
        <rFont val="Arial"/>
        <family val="2"/>
      </rPr>
      <t>S/ 2,276,374.60</t>
    </r>
    <r>
      <rPr>
        <sz val="12"/>
        <rFont val="Arial"/>
        <family val="2"/>
      </rPr>
      <t xml:space="preserve"> correspondiente a 49 equipos.</t>
    </r>
  </si>
  <si>
    <r>
      <t xml:space="preserve">Programado según cronograma de obra. 
</t>
    </r>
    <r>
      <rPr>
        <b/>
        <sz val="12"/>
        <rFont val="Arial"/>
        <family val="2"/>
      </rPr>
      <t>Estado de Emergencia Sanitaria.</t>
    </r>
  </si>
  <si>
    <r>
      <t xml:space="preserve">&gt;Se encuentra en proceso de adquisicion </t>
    </r>
    <r>
      <rPr>
        <b/>
        <sz val="12"/>
        <rFont val="Arial"/>
        <family val="2"/>
      </rPr>
      <t>S/ 35,323.30</t>
    </r>
    <r>
      <rPr>
        <sz val="12"/>
        <rFont val="Arial"/>
        <family val="2"/>
      </rPr>
      <t xml:space="preserve"> correspondiente a  01 equipo biomedico, 12 mobiliarioas administrativos y 03 instrumentales quirurgicos.
&gt;Se encuentra adjudicados </t>
    </r>
    <r>
      <rPr>
        <b/>
        <sz val="12"/>
        <rFont val="Arial"/>
        <family val="2"/>
      </rPr>
      <t>S/ 32,098.98</t>
    </r>
    <r>
      <rPr>
        <sz val="12"/>
        <rFont val="Arial"/>
        <family val="2"/>
      </rPr>
      <t xml:space="preserve"> correspondiente a 30 equipos.
&gt;Se encuentra ejecutado </t>
    </r>
    <r>
      <rPr>
        <b/>
        <sz val="12"/>
        <rFont val="Arial"/>
        <family val="2"/>
      </rPr>
      <t>S/ 261,672.62</t>
    </r>
    <r>
      <rPr>
        <sz val="12"/>
        <rFont val="Arial"/>
        <family val="2"/>
      </rPr>
      <t xml:space="preserve"> correspondiente a 197 equipos.</t>
    </r>
  </si>
  <si>
    <r>
      <t xml:space="preserve">&gt;Se encuentra en proceso de adquisicion </t>
    </r>
    <r>
      <rPr>
        <b/>
        <sz val="12"/>
        <rFont val="Arial"/>
        <family val="2"/>
      </rPr>
      <t xml:space="preserve">S/ 1,371,256.77 </t>
    </r>
    <r>
      <rPr>
        <sz val="12"/>
        <rFont val="Arial"/>
        <family val="2"/>
      </rPr>
      <t xml:space="preserve">correspondiente a Nº 58 equipos.
&gt;Se encuentra adjudicados </t>
    </r>
    <r>
      <rPr>
        <b/>
        <sz val="12"/>
        <rFont val="Arial"/>
        <family val="2"/>
      </rPr>
      <t>S/ 44,880</t>
    </r>
    <r>
      <rPr>
        <sz val="12"/>
        <rFont val="Arial"/>
        <family val="2"/>
      </rPr>
      <t xml:space="preserve"> correspondiente a 8 equipos.
&gt;Se encuentra ejecutado </t>
    </r>
    <r>
      <rPr>
        <b/>
        <sz val="12"/>
        <rFont val="Arial"/>
        <family val="2"/>
      </rPr>
      <t>S/ 449,542.13</t>
    </r>
    <r>
      <rPr>
        <sz val="12"/>
        <rFont val="Arial"/>
        <family val="2"/>
      </rPr>
      <t xml:space="preserve"> que corresponde a 65</t>
    </r>
    <r>
      <rPr>
        <b/>
        <sz val="12"/>
        <rFont val="Arial"/>
        <family val="2"/>
      </rPr>
      <t xml:space="preserve"> </t>
    </r>
    <r>
      <rPr>
        <sz val="12"/>
        <rFont val="Arial"/>
        <family val="2"/>
      </rPr>
      <t>equipos.</t>
    </r>
  </si>
  <si>
    <r>
      <t xml:space="preserve">&gt;Se encuentra en proceso de adquisicion </t>
    </r>
    <r>
      <rPr>
        <b/>
        <sz val="12"/>
        <rFont val="Arial"/>
        <family val="2"/>
      </rPr>
      <t>S/ 1,641,240.00</t>
    </r>
    <r>
      <rPr>
        <sz val="12"/>
        <rFont val="Arial"/>
        <family val="2"/>
      </rPr>
      <t xml:space="preserve"> correspondiente a</t>
    </r>
    <r>
      <rPr>
        <b/>
        <sz val="12"/>
        <rFont val="Arial"/>
        <family val="2"/>
      </rPr>
      <t xml:space="preserve"> 41</t>
    </r>
    <r>
      <rPr>
        <sz val="12"/>
        <rFont val="Arial"/>
        <family val="2"/>
      </rPr>
      <t xml:space="preserve"> equipos.
&gt;No se cuenta con equipos pendiente de recepcion.
&gt;Se encuentra ejecutado </t>
    </r>
    <r>
      <rPr>
        <b/>
        <sz val="12"/>
        <rFont val="Arial"/>
        <family val="2"/>
      </rPr>
      <t xml:space="preserve">S/ 10,225,529.94 </t>
    </r>
    <r>
      <rPr>
        <sz val="12"/>
        <rFont val="Arial"/>
        <family val="2"/>
      </rPr>
      <t xml:space="preserve">que corresponde a </t>
    </r>
    <r>
      <rPr>
        <b/>
        <sz val="12"/>
        <rFont val="Arial"/>
        <family val="2"/>
      </rPr>
      <t xml:space="preserve">569 </t>
    </r>
    <r>
      <rPr>
        <sz val="12"/>
        <rFont val="Arial"/>
        <family val="2"/>
      </rPr>
      <t>equipos.</t>
    </r>
  </si>
  <si>
    <t>- Se encuentra ejecutado S/ 9,929,508.71 correspondiente a 291 equipos.
- No se cuenta con equipos pendiente de recepcion.
- Se encuentra en Estudio de Mercado S/ 6,266,096.36 correspondiente a 101 equipos.</t>
  </si>
  <si>
    <t>Demora en la elaboración de las EETT, de los equipos informaticos por parte de GCTIC.</t>
  </si>
  <si>
    <t>PROYECTOS DE INVERSION EN EJECUCION AL II  TRIMESTRE 2021</t>
  </si>
  <si>
    <r>
      <t xml:space="preserve">&gt;Se encuentra en </t>
    </r>
    <r>
      <rPr>
        <b/>
        <sz val="12"/>
        <rFont val="Arial"/>
        <family val="2"/>
      </rPr>
      <t>proceso de adquisicion S/ 4,694,680.64</t>
    </r>
    <r>
      <rPr>
        <sz val="12"/>
        <rFont val="Arial"/>
        <family val="2"/>
      </rPr>
      <t xml:space="preserve"> correspondiente a 53</t>
    </r>
    <r>
      <rPr>
        <b/>
        <sz val="12"/>
        <rFont val="Arial"/>
        <family val="2"/>
      </rPr>
      <t xml:space="preserve"> equipos (biomedicos, complementario e informaticos).</t>
    </r>
    <r>
      <rPr>
        <sz val="12"/>
        <rFont val="Arial"/>
        <family val="2"/>
      </rPr>
      <t xml:space="preserve"> 
&gt;Se encuentra</t>
    </r>
    <r>
      <rPr>
        <b/>
        <sz val="12"/>
        <rFont val="Arial"/>
        <family val="2"/>
      </rPr>
      <t xml:space="preserve"> adjudicados S/ 1,797,012.23 </t>
    </r>
    <r>
      <rPr>
        <sz val="12"/>
        <rFont val="Arial"/>
        <family val="2"/>
      </rPr>
      <t>correspondientes</t>
    </r>
    <r>
      <rPr>
        <b/>
        <sz val="12"/>
        <rFont val="Arial"/>
        <family val="2"/>
      </rPr>
      <t xml:space="preserve"> a 62 equipos.
</t>
    </r>
    <r>
      <rPr>
        <sz val="12"/>
        <rFont val="Arial"/>
        <family val="2"/>
      </rPr>
      <t xml:space="preserve">&gt;Se encuentra </t>
    </r>
    <r>
      <rPr>
        <b/>
        <sz val="12"/>
        <rFont val="Arial"/>
        <family val="2"/>
      </rPr>
      <t>ejecutado S/ 303,321.46 correspondiente a 500 equipos.</t>
    </r>
  </si>
  <si>
    <t xml:space="preserve">Demora en los procedimientos Logísticos </t>
  </si>
  <si>
    <t>Se encuentra paralizado por prioridad en otros expedientes técnicos y falta de personal
Por el tiempo transcurrido, se reconformará el Comité de Elaboración y Supervisión.</t>
  </si>
  <si>
    <t xml:space="preserve">Estudio de Pre inversión actualizado y viabilizado en el mes de Mayo 2020. </t>
  </si>
  <si>
    <t>_</t>
  </si>
  <si>
    <t xml:space="preserve"> - Estudio Definitivo culminado
 - Se obtuvo Licencia de Edificación, recién el 29-dic.-2020                                                                                        Se está elaborando el Informe de Variaciones para su registro en el MEF</t>
  </si>
  <si>
    <t xml:space="preserve">
La cuarentena dictada por el Gobierno Central debido a la pandemia del COVID - 19, generó retrasos en la obtención de la Licencia.</t>
  </si>
  <si>
    <r>
      <rPr>
        <b/>
        <sz val="12"/>
        <rFont val="Arial"/>
        <family val="2"/>
      </rPr>
      <t xml:space="preserve">Expediente Técnico culminado
</t>
    </r>
    <r>
      <rPr>
        <sz val="12"/>
        <rFont val="Arial"/>
        <family val="2"/>
      </rPr>
      <t>Mediante Resolucion de la Gerencia Central de Proyectos de Inversion N° 051-GCPI-ESSALUD-2020 de fecha 14.AGO.2020 se aprueba el Estudio Definitivo                                                                                              Se actualizó los precios al mes de Enero 2021</t>
    </r>
  </si>
  <si>
    <r>
      <t xml:space="preserve">Elaboración y aprobación del expediente de saldo de obra. 
</t>
    </r>
    <r>
      <rPr>
        <b/>
        <sz val="12"/>
        <rFont val="Arial"/>
        <family val="2"/>
      </rPr>
      <t>Estado de Emergencia Sanitaria.</t>
    </r>
  </si>
  <si>
    <r>
      <rPr>
        <b/>
        <sz val="12"/>
        <rFont val="Arial"/>
        <family val="2"/>
      </rPr>
      <t xml:space="preserve">Expediente Técnico culminado
</t>
    </r>
    <r>
      <rPr>
        <sz val="12"/>
        <rFont val="Arial"/>
        <family val="2"/>
      </rPr>
      <t>Mediante Resolucion de la Gerencia Central de Proyectos de Inversion N° 043-GCPI-ESSALUD-2020 de fecha 07.AGO.2020 se aprueba el Estudio Definitivo</t>
    </r>
  </si>
  <si>
    <r>
      <rPr>
        <b/>
        <sz val="12"/>
        <rFont val="Arial"/>
        <family val="2"/>
      </rPr>
      <t xml:space="preserve">Expediente Técnico culminado
</t>
    </r>
    <r>
      <rPr>
        <sz val="12"/>
        <rFont val="Arial"/>
        <family val="2"/>
      </rPr>
      <t>Mediante Resolucion de la Gerencia Central de Proyectos de Inversion N° 063-GCPI-ESSALUD-2020 de fecha 31.AGO.2020 se aprueba el Estudio Definitivo</t>
    </r>
  </si>
  <si>
    <r>
      <t xml:space="preserve">
</t>
    </r>
    <r>
      <rPr>
        <b/>
        <sz val="12"/>
        <rFont val="Arial"/>
        <family val="2"/>
      </rPr>
      <t xml:space="preserve">En etapa de Liquidación.
</t>
    </r>
    <r>
      <rPr>
        <sz val="12"/>
        <rFont val="Arial"/>
        <family val="2"/>
      </rPr>
      <t>Contrato resuelto, re alizó el acta de constatación fisica  y se entregó las instalaciones al Hospital.</t>
    </r>
  </si>
  <si>
    <t>No se encuentra como proyecto hábil en el Banco de Inversiones, tiene una viabilidad de más de 10 años.</t>
  </si>
  <si>
    <t xml:space="preserve">En proceso de contratación de personal para desarrollar el Expediente Técnico, la Supervisión será por Administración Directa. </t>
  </si>
  <si>
    <r>
      <rPr>
        <b/>
        <sz val="12"/>
        <rFont val="Arial"/>
        <family val="2"/>
      </rPr>
      <t xml:space="preserve">En etapa de Elaboración del Expediente Técnico, a traves de Modalidad de Contrata.
</t>
    </r>
    <r>
      <rPr>
        <sz val="12"/>
        <rFont val="Arial"/>
        <family val="2"/>
      </rPr>
      <t xml:space="preserve">
El 07.MAY.2019, se publico en el portal del SEACE la Buena Pro, adjudicandose a la Empresa que elaborara el Estudio Definitivo a nivel de ejecucion de obra.
Fecha de inicio de la elaboracion: 10.JUN.2019
el 13.07.2020 se notifico la aprobacion del Segundo Entregable. 
</t>
    </r>
    <r>
      <rPr>
        <b/>
        <sz val="12"/>
        <rFont val="Arial"/>
        <family val="2"/>
      </rPr>
      <t>Al 30.12.2020 se encuentra en revisión de levantamiento de observaciones del tercer y ultimo Entregable por la Supervisión. Cuenta con todoso los  documentos de Gestión</t>
    </r>
  </si>
  <si>
    <t>Modificacion de las normas y Ley de Contrataciones y su Reglamento, que trajo como consecuencia continuas actualizaciones de los Términos de Referencia.
Se declaro desierto en su primera convocatoria y el proceso volvio a la etapa de estudio de mercado. La cuarentena por el COVID 19, ha generado mayores plazos para las consultorias. 
La cuarentena dictada por el Gobierno Central debido a la pandemia del COVID - 19.</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</si>
  <si>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 Actualmente La supervisiión se encuentra participando en la supervisión del 3er. entregable del Proyecto.</t>
  </si>
  <si>
    <r>
      <rPr>
        <b/>
        <sz val="12"/>
        <rFont val="Arial"/>
        <family val="2"/>
      </rPr>
      <t>En Etapa de Elaboración de Expediente Técnico</t>
    </r>
    <r>
      <rPr>
        <sz val="12"/>
        <rFont val="Arial"/>
        <family val="2"/>
      </rPr>
      <t xml:space="preserve">
Se suscribio el contrato N° 4600051484 con la empresa INSTITUTO DE CONSULTORIA S.A. con fecha 17.DIC.2018, para la elaboracion del Estudio Definitivo.
En proceso de Elaboracion del Estudio Definitivo. Hay Persistencia de Observaciones al 4to. entregable/culminando documentos de Gestión
El 26.06.2020 se da conformidad al tercer entregable. A la fecha se está a la espera de la obtención de la Licencia de Obra, para que el Consultor entregue el 4to y último entregable.
</t>
    </r>
  </si>
  <si>
    <t xml:space="preserve"> La cuarentena dictada por el Gobierno Central debido a la pandemia del COVID - 19.  No hay facilidades en la obtención  documentos de Gestión</t>
  </si>
  <si>
    <r>
      <rPr>
        <b/>
        <sz val="12"/>
        <rFont val="Arial"/>
        <family val="2"/>
      </rPr>
      <t>En Etapa de Elaboración de Expediente Técnico</t>
    </r>
    <r>
      <rPr>
        <sz val="12"/>
        <rFont val="Arial"/>
        <family val="2"/>
      </rPr>
      <t xml:space="preserve">
El 03.JUN.2019, se publico en el portal del SEACE la Buena Pro, adjudicandose a la Empresa que elaborara el Estudio Definitivo a nivel de ejecucion de obra.
El 21.07.2020 se notifico la aprobacion del Segundo Entregable.  
Al 30.09.2020 se encuentra en elaboracion el tercer Entregable                                                                                                                                                                                                        El 22.12.20 se notificó aprobación del tercer entregable                                                                                                                                                                                                                            Al 23 .12.2020 se inicia elaboración del cuarto entregable. A la fecha se viene levantando observaciones del 4to. Entregable</t>
    </r>
  </si>
  <si>
    <t>La supervision ha dado conformidad al Segundo Entregable y Tercer entregable. Actualmente esta en su Plazo contractual para que de su Informe de Aprobación al 4to. Entregable.</t>
  </si>
  <si>
    <r>
      <rPr>
        <b/>
        <sz val="12"/>
        <rFont val="Arial"/>
        <family val="2"/>
      </rPr>
      <t>En Etapa de Elaboración de Expediente Técnico</t>
    </r>
    <r>
      <rPr>
        <sz val="12"/>
        <rFont val="Arial"/>
        <family val="2"/>
      </rPr>
      <t xml:space="preserve">
El 02.MAY.2019, se publico en el portal del SEACE la Buena Pro, adjudicandose a la Empresa que elaborara el Estudio Definitivo a nivel de ejecucion de obra.
Se ha aprobado el Tercer Entregable. Expediente Culminado.                                                                                                                        
</t>
    </r>
  </si>
  <si>
    <t xml:space="preserve">En Etapa de Supervisión de la Elaboración de Expediente Técnico
El 14.JUN.2019, se publico en el portal del SEACE la Buena Pro, adjudicandose a la Empresa que supervisara la elaboracion del Estudio Definitivo a nivel de ejecucion de obra.    La Supervisión dió la conformidad al Expediente Técnico.                        </t>
  </si>
  <si>
    <t>En Etapa de Supervisión de la Elaboración de Expediente Técnico
El 10.JUN.2019, se publico en el portal del SEACE la Buena Pro, adjudicandose a la Empresa que supervisara la elaboracion del Estudio Definitivo a nivel de ejecucion de obra.
Ha dado la Conformidad del Primer y Segundo Entregable</t>
  </si>
  <si>
    <t>Se ha enviado Carta Notarial para Apercibimiento, y el Consultor no cumplio con entregar el 3er. Entregable.  Se solicito a la GC Logística Resolución del Contrato.</t>
  </si>
  <si>
    <t>Mediante Concurso Público N°018-2019-ESSALUD/GCL se otorga la Buena Pro.
Se suscribió el contrato N° 4600052872 con la empresa MANALBA CORP SAC con fecha 14.OCT.2019, para la supervisión de la elaboración del Estudio Definitivo.
Mediante Resolucion de Gerencia Central de Logistica N° 201-GCL-ESSALUD-2020 de fecha 15.07.2020 se rescinde el contrato . El 23.03.2021 Se designa Comite de Supervisión por Administración Directa. La Supervisión se encuentra en revisión al Levantamiento de Observaciones al 2do Entregable.</t>
  </si>
  <si>
    <t>En etapa de Elaboración de Expediente Técnico, por administración Directa a cargo de la Subgerencia de Estudios Definitivos de la GCPI.
Se tiene elaborado y aprobado  el Expediente Técnico etapa de Anteproyecto. Se está en gestión el contrato de profesionales para el desarrollo del Expediente Técnico</t>
  </si>
  <si>
    <r>
      <rPr>
        <b/>
        <sz val="12"/>
        <rFont val="Arial"/>
        <family val="2"/>
      </rPr>
      <t>Al 31.03.2020 en Etapa de perfeccionamiento del contrato</t>
    </r>
    <r>
      <rPr>
        <sz val="12"/>
        <rFont val="Arial"/>
        <family val="2"/>
      </rPr>
      <t xml:space="preserve"> para el  Consultor que elabore el Estudio Definitivo a nivel de ejecucion de obra.
Proceso de Selecciòn CP-SM-26-2019-ESSALUD/GCL-1
El 09.03.2020 se dio la Buena Pro / Aún no se inicia el Plazo de ejecución.</t>
    </r>
  </si>
  <si>
    <r>
      <rPr>
        <b/>
        <sz val="12"/>
        <rFont val="Arial"/>
        <family val="2"/>
      </rPr>
      <t>Al 31.03.2021 en Etapa de perfeccionamiento del contrato</t>
    </r>
    <r>
      <rPr>
        <sz val="12"/>
        <rFont val="Arial"/>
        <family val="2"/>
      </rPr>
      <t xml:space="preserve"> para el  Consultor que elabore el Estudio Definitivo a nivel de ejecucion de obra.
Proceso de Selecciòn CONCURSO PÚBLICO N° 01-2020-ESSALUD/GCL-1
El 05.03.2021 se dio la Buena Pro. La supervisión . Actualmente a la espera de respuesta de GC Logística en relación a los profesionales de la Supervisión.</t>
    </r>
  </si>
  <si>
    <t xml:space="preserve">En Etapa de Proceso de Selecciòn para Contratar el Consultor que Supervise la elaboracion del Estudio Definitivo a nivel de ejecucion de obra.
Proceso de Selecciòn AS-DL 1355-SM-2-2020-ESSALUD/GCL-1 . A la fecha se declaró desierto el proceso para la Supervisión. se hará por Administración Directa. </t>
  </si>
  <si>
    <t xml:space="preserve">Problemas en la Gerencia C. de Logística, retraso en procesos. </t>
  </si>
  <si>
    <t xml:space="preserve">Se tiene programado el inicio de los Actos Preparatorios para el Segundo Trimestre del presente ejercicio, para contratar la Elaboración y Supervisión de la Elaboración de Expediente Técnico, por contrata.  A la fecha no se ha otorgado la buena Pro al proceso.
</t>
  </si>
  <si>
    <r>
      <t>Plazo de ejecución culminó el  18.11.2020, con un avance de obra acumulado de 82.56%</t>
    </r>
    <r>
      <rPr>
        <b/>
        <sz val="12"/>
        <rFont val="Arial"/>
        <family val="2"/>
      </rPr>
      <t xml:space="preserve">
Con fecha 10.03.2021 se resuelve el contrato.</t>
    </r>
    <r>
      <rPr>
        <sz val="12"/>
        <rFont val="Arial"/>
        <family val="2"/>
      </rPr>
      <t xml:space="preserve">
Con fecha 04.05.2021 se sucribe Acta de constatación fisica.
En elaboración de Expediente de Saldo de Obra desde 05.05.2021
</t>
    </r>
    <r>
      <rPr>
        <b/>
        <u/>
        <sz val="12"/>
        <rFont val="Arial"/>
        <family val="2"/>
      </rPr>
      <t/>
    </r>
  </si>
  <si>
    <r>
      <t xml:space="preserve">Desocupación de terreno, incompatibilidad en la aprobacion de sistema de utilización en media tensión,consultas sobre incompatibilidad en el Expediente Técnico,  ritmo lento del contratista, </t>
    </r>
    <r>
      <rPr>
        <b/>
        <sz val="12"/>
        <rFont val="Arial"/>
        <family val="2"/>
      </rPr>
      <t xml:space="preserve">Estado de Emergencia Sanitaria, Incumplimiento deobligaciones por parte del Contratista.
Resolución de contrato por incumplimientos del contratista </t>
    </r>
  </si>
  <si>
    <t xml:space="preserve">Supervisor realizo sus ervicio hasta la constatación física de la obra </t>
  </si>
  <si>
    <r>
      <t>270 d.c.         Con ampliaciones hasta</t>
    </r>
    <r>
      <rPr>
        <b/>
        <sz val="12"/>
        <rFont val="Arial"/>
        <family val="2"/>
      </rPr>
      <t xml:space="preserve"> 754 d.c., incluye plazo por emergencia sanitaria </t>
    </r>
  </si>
  <si>
    <r>
      <t xml:space="preserve">270 d.c.            Con ampliación excepcional de plazo hasta </t>
    </r>
    <r>
      <rPr>
        <b/>
        <sz val="12"/>
        <rFont val="Arial"/>
        <family val="2"/>
      </rPr>
      <t>459 d.c., incluye ampliación de plazo por emergencia sanitaria</t>
    </r>
  </si>
  <si>
    <r>
      <t xml:space="preserve"> 120d.c.            Con ampliacones hasta</t>
    </r>
    <r>
      <rPr>
        <b/>
        <sz val="12"/>
        <rFont val="Arial"/>
        <family val="2"/>
      </rPr>
      <t xml:space="preserve">  330 d.c incluye ampliación por emergencia sanitaria</t>
    </r>
  </si>
  <si>
    <r>
      <t xml:space="preserve">120 d.c.                      Con ampliacones hasta </t>
    </r>
    <r>
      <rPr>
        <b/>
        <sz val="12"/>
        <rFont val="Arial"/>
        <family val="2"/>
      </rPr>
      <t>259 d.c incluye ampliación por emergencia sanitaria</t>
    </r>
  </si>
  <si>
    <r>
      <rPr>
        <b/>
        <sz val="12"/>
        <rFont val="Arial"/>
        <family val="2"/>
      </rPr>
      <t>En Etapa de Elaboración de Expediente Técnico</t>
    </r>
    <r>
      <rPr>
        <sz val="12"/>
        <rFont val="Arial"/>
        <family val="2"/>
      </rPr>
      <t xml:space="preserve">
El 23.MAY.2019, se publico en el portal del SEACE la Buena Pro, adjudicandose a la Empresa que elaborara el Estudio Definitivo a nivel de ejecucion de obra.
Se ha aprobado el Segundo Entregable.  
</t>
    </r>
    <r>
      <rPr>
        <b/>
        <sz val="12"/>
        <rFont val="Arial"/>
        <family val="2"/>
      </rPr>
      <t xml:space="preserve">Al 30.09.2020 el  Consultor viene elaborando el Tercer Entregable. A la fecha el consultor aún no entrega el tercer entregable completo; </t>
    </r>
    <r>
      <rPr>
        <b/>
        <sz val="12"/>
        <color rgb="FFFF0000"/>
        <rFont val="Arial"/>
        <family val="2"/>
      </rPr>
      <t>por lo que GCL ha enviado Carta para Resolución del Contrato.</t>
    </r>
  </si>
  <si>
    <t xml:space="preserve">En Etapa de Elaboración Expediente Técnico.
Se suscribió el contrato N° 4600053084 con el CONSORCIO SALUD FLORENCIA. con fecha 02.DIC.2019, para la elaboración del Estudio Definitivo.
Al 31.03.2020 en elaboración del Primer Entregable por parte del Consultor.  El consultor actualmente ya ha entregado el 2do. Entregable, habiendo levantado las observaciones de acuerdo a su plazo contractual. 
A la espera de que la GCL realice un nuevo contrato. El 23.03.2021 Se designa Comite de Supervisión por Administración Directa. </t>
  </si>
  <si>
    <r>
      <rPr>
        <b/>
        <sz val="12"/>
        <rFont val="Arial"/>
        <family val="2"/>
      </rPr>
      <t>En Etapa de Proceso de Selecciòn para Contratar Consultor que Elabore el Estudio Definitivo</t>
    </r>
    <r>
      <rPr>
        <sz val="12"/>
        <rFont val="Arial"/>
        <family val="2"/>
      </rPr>
      <t xml:space="preserve"> a nivel de ejecucion de obra.
Proceso de Selecciòn </t>
    </r>
    <r>
      <rPr>
        <b/>
        <sz val="12"/>
        <rFont val="Arial"/>
        <family val="2"/>
      </rPr>
      <t>AS-DL 1355-SM-1-2020-ESSALUD/GCL-1.
El 07.09.2020 se dio la Buena Pro. Aún no se inicia  por no contar con Supervisión para la elaboaración del Expediente Técnico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</si>
</sst>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s>
  <fonts count="36"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b/>
      <u/>
      <sz val="12"/>
      <name val="Arial"/>
      <family val="2"/>
    </font>
    <font>
      <sz val="11"/>
      <name val="Calibri"/>
      <family val="2"/>
    </font>
    <font>
      <sz val="12"/>
      <color theme="2" tint="-0.249977111117893"/>
      <name val="Arial"/>
      <family val="2"/>
    </font>
    <font>
      <b/>
      <sz val="16"/>
      <color theme="2" tint="-0.249977111117893"/>
      <name val="Arial"/>
      <family val="2"/>
    </font>
    <font>
      <sz val="10"/>
      <color theme="2" tint="-0.249977111117893"/>
      <name val="Arial"/>
      <family val="2"/>
    </font>
    <font>
      <sz val="11"/>
      <name val="Arial"/>
      <family val="2"/>
    </font>
    <font>
      <b/>
      <sz val="12"/>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27" fillId="0" borderId="0"/>
    <xf numFmtId="0" fontId="8" fillId="0" borderId="0"/>
    <xf numFmtId="0" fontId="1" fillId="0" borderId="0"/>
    <xf numFmtId="9" fontId="1" fillId="0" borderId="0" applyFont="0" applyFill="0" applyBorder="0" applyAlignment="0" applyProtection="0"/>
  </cellStyleXfs>
  <cellXfs count="361">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6" borderId="0" xfId="1" applyFont="1" applyFill="1" applyAlignment="1">
      <alignment vertical="center" wrapText="1"/>
    </xf>
    <xf numFmtId="0" fontId="19" fillId="6" borderId="22" xfId="1" applyFont="1" applyFill="1" applyBorder="1" applyAlignment="1">
      <alignment vertical="center" wrapText="1"/>
    </xf>
    <xf numFmtId="4" fontId="25" fillId="6" borderId="4" xfId="2" applyNumberFormat="1" applyFont="1" applyFill="1" applyBorder="1" applyAlignment="1">
      <alignment horizontal="center" vertical="center" wrapText="1"/>
    </xf>
    <xf numFmtId="4" fontId="25" fillId="6" borderId="6" xfId="2" applyNumberFormat="1" applyFont="1" applyFill="1" applyBorder="1" applyAlignment="1">
      <alignment horizontal="center" vertical="center" wrapText="1"/>
    </xf>
    <xf numFmtId="4" fontId="25" fillId="6" borderId="1" xfId="2" applyNumberFormat="1" applyFont="1" applyFill="1" applyBorder="1" applyAlignment="1">
      <alignment horizontal="center" vertical="center" wrapText="1"/>
    </xf>
    <xf numFmtId="0" fontId="1" fillId="6" borderId="0" xfId="1" applyFont="1" applyFill="1" applyAlignment="1">
      <alignment horizontal="center" vertical="center" wrapText="1"/>
    </xf>
    <xf numFmtId="0" fontId="1" fillId="6" borderId="0" xfId="1" applyFont="1" applyFill="1" applyAlignment="1">
      <alignment horizontal="left" vertical="center" wrapText="1"/>
    </xf>
    <xf numFmtId="0" fontId="1" fillId="6" borderId="0" xfId="0" applyFont="1" applyFill="1"/>
    <xf numFmtId="0" fontId="1" fillId="6" borderId="0" xfId="0" applyFont="1" applyFill="1" applyAlignment="1">
      <alignment horizontal="center" vertical="center"/>
    </xf>
    <xf numFmtId="0" fontId="19" fillId="6" borderId="23" xfId="1" applyFont="1" applyFill="1" applyBorder="1" applyAlignment="1">
      <alignment vertical="center" wrapText="1"/>
    </xf>
    <xf numFmtId="0" fontId="25" fillId="6" borderId="0" xfId="0" applyFont="1" applyFill="1"/>
    <xf numFmtId="0" fontId="23" fillId="6" borderId="26" xfId="1" applyFont="1" applyFill="1" applyBorder="1" applyAlignment="1">
      <alignment vertical="center" wrapText="1"/>
    </xf>
    <xf numFmtId="0" fontId="19" fillId="6" borderId="17" xfId="0" applyFont="1" applyFill="1" applyBorder="1" applyAlignment="1">
      <alignment horizontal="center" vertical="center" wrapText="1"/>
    </xf>
    <xf numFmtId="0" fontId="1" fillId="6" borderId="0" xfId="1" applyFont="1" applyFill="1" applyBorder="1" applyAlignment="1">
      <alignment horizontal="center" vertical="center" wrapText="1"/>
    </xf>
    <xf numFmtId="0" fontId="25" fillId="6" borderId="5" xfId="2" applyFont="1" applyFill="1" applyBorder="1" applyAlignment="1">
      <alignment horizontal="center" vertical="center" wrapText="1"/>
    </xf>
    <xf numFmtId="0" fontId="25" fillId="6" borderId="13" xfId="2" applyFont="1" applyFill="1" applyBorder="1" applyAlignment="1">
      <alignment horizontal="center" vertical="center" wrapText="1"/>
    </xf>
    <xf numFmtId="0" fontId="25" fillId="6" borderId="7" xfId="2" applyFont="1" applyFill="1" applyBorder="1" applyAlignment="1">
      <alignment horizontal="center" vertical="center" wrapText="1"/>
    </xf>
    <xf numFmtId="0" fontId="23" fillId="6" borderId="0" xfId="1" applyFont="1" applyFill="1" applyBorder="1" applyAlignment="1">
      <alignment horizontal="center" vertical="center" wrapText="1"/>
    </xf>
    <xf numFmtId="0" fontId="26" fillId="6" borderId="0" xfId="0" applyFont="1" applyFill="1"/>
    <xf numFmtId="0" fontId="28" fillId="6" borderId="0" xfId="0" applyFont="1" applyFill="1"/>
    <xf numFmtId="0" fontId="23" fillId="6" borderId="0" xfId="1" applyFont="1" applyFill="1" applyBorder="1" applyAlignment="1">
      <alignment vertical="center" wrapText="1"/>
    </xf>
    <xf numFmtId="0" fontId="23" fillId="6" borderId="16" xfId="1" applyFont="1" applyFill="1" applyBorder="1" applyAlignment="1">
      <alignment vertical="center" wrapText="1"/>
    </xf>
    <xf numFmtId="0" fontId="19" fillId="6" borderId="26" xfId="0" applyFont="1" applyFill="1" applyBorder="1" applyAlignment="1">
      <alignment horizontal="center" vertical="center" wrapText="1"/>
    </xf>
    <xf numFmtId="164" fontId="25" fillId="6" borderId="4" xfId="4"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0" xfId="1" applyFont="1" applyFill="1" applyBorder="1" applyAlignment="1">
      <alignment horizontal="center" vertical="center" wrapText="1"/>
    </xf>
    <xf numFmtId="14" fontId="25" fillId="6" borderId="14" xfId="2" applyNumberFormat="1" applyFont="1" applyFill="1" applyBorder="1" applyAlignment="1">
      <alignment horizontal="center" vertical="center" wrapText="1"/>
    </xf>
    <xf numFmtId="0" fontId="25" fillId="6" borderId="30" xfId="2" applyFont="1" applyFill="1" applyBorder="1" applyAlignment="1">
      <alignment horizontal="center" vertical="center" wrapText="1"/>
    </xf>
    <xf numFmtId="0" fontId="25" fillId="6" borderId="11" xfId="2" applyFont="1" applyFill="1" applyBorder="1" applyAlignment="1">
      <alignment horizontal="center" vertical="center" wrapText="1"/>
    </xf>
    <xf numFmtId="14" fontId="25" fillId="6" borderId="11" xfId="2" applyNumberFormat="1" applyFont="1" applyFill="1" applyBorder="1" applyAlignment="1">
      <alignment horizontal="center" vertical="center" wrapText="1"/>
    </xf>
    <xf numFmtId="0" fontId="25" fillId="6" borderId="35" xfId="2" applyFont="1" applyFill="1" applyBorder="1" applyAlignment="1">
      <alignment horizontal="center" vertical="center" wrapText="1"/>
    </xf>
    <xf numFmtId="14" fontId="25" fillId="6" borderId="12" xfId="2" applyNumberFormat="1" applyFont="1" applyFill="1" applyBorder="1" applyAlignment="1">
      <alignment horizontal="center" vertical="center" wrapText="1"/>
    </xf>
    <xf numFmtId="4" fontId="25" fillId="6" borderId="12" xfId="2" applyNumberFormat="1" applyFont="1" applyFill="1" applyBorder="1" applyAlignment="1">
      <alignment horizontal="center" vertical="center" wrapText="1"/>
    </xf>
    <xf numFmtId="0" fontId="25" fillId="6" borderId="36" xfId="2" applyFont="1" applyFill="1" applyBorder="1" applyAlignment="1">
      <alignment horizontal="center" vertical="center" wrapText="1"/>
    </xf>
    <xf numFmtId="167" fontId="1" fillId="6" borderId="0" xfId="1" applyNumberFormat="1" applyFont="1" applyFill="1" applyAlignment="1">
      <alignment horizontal="left" vertical="center" wrapText="1"/>
    </xf>
    <xf numFmtId="0" fontId="25" fillId="6" borderId="32" xfId="2" applyFont="1" applyFill="1" applyBorder="1" applyAlignment="1">
      <alignment horizontal="center" vertical="center" wrapText="1"/>
    </xf>
    <xf numFmtId="0" fontId="25" fillId="6" borderId="4"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5" fillId="6" borderId="1" xfId="1" applyFont="1" applyFill="1" applyBorder="1" applyAlignment="1">
      <alignment horizontal="center" vertical="center" wrapText="1"/>
    </xf>
    <xf numFmtId="0" fontId="25" fillId="6" borderId="13" xfId="1" applyFont="1" applyFill="1" applyBorder="1" applyAlignment="1">
      <alignment horizontal="center" vertical="center" wrapText="1"/>
    </xf>
    <xf numFmtId="0" fontId="25" fillId="6" borderId="3" xfId="1" applyFont="1" applyFill="1" applyBorder="1" applyAlignment="1">
      <alignment horizontal="center" vertical="center" wrapText="1"/>
    </xf>
    <xf numFmtId="0" fontId="25" fillId="6" borderId="32" xfId="1" applyFont="1" applyFill="1" applyBorder="1" applyAlignment="1">
      <alignment horizontal="center" vertical="center" wrapText="1"/>
    </xf>
    <xf numFmtId="0" fontId="25" fillId="6" borderId="12" xfId="2" applyFont="1" applyFill="1" applyBorder="1" applyAlignment="1">
      <alignment horizontal="center" vertical="center" wrapText="1"/>
    </xf>
    <xf numFmtId="0" fontId="25" fillId="6" borderId="14" xfId="2" applyFont="1" applyFill="1" applyBorder="1" applyAlignment="1">
      <alignment horizontal="center" vertical="center" wrapText="1"/>
    </xf>
    <xf numFmtId="0" fontId="31" fillId="6" borderId="9" xfId="2" applyFont="1" applyFill="1" applyBorder="1" applyAlignment="1">
      <alignment horizontal="center" vertical="center" wrapText="1"/>
    </xf>
    <xf numFmtId="14" fontId="31" fillId="6" borderId="9" xfId="2" applyNumberFormat="1" applyFont="1" applyFill="1" applyBorder="1" applyAlignment="1">
      <alignment horizontal="center" vertical="center" wrapText="1"/>
    </xf>
    <xf numFmtId="4" fontId="31" fillId="6" borderId="4" xfId="2" applyNumberFormat="1" applyFont="1" applyFill="1" applyBorder="1" applyAlignment="1">
      <alignment horizontal="center" vertical="center" wrapText="1"/>
    </xf>
    <xf numFmtId="4" fontId="31" fillId="6" borderId="6" xfId="2" applyNumberFormat="1" applyFont="1" applyFill="1" applyBorder="1" applyAlignment="1">
      <alignment horizontal="center" vertical="center" wrapText="1"/>
    </xf>
    <xf numFmtId="4" fontId="31" fillId="6" borderId="1" xfId="2" applyNumberFormat="1" applyFont="1" applyFill="1" applyBorder="1" applyAlignment="1">
      <alignment horizontal="center" vertical="center" wrapText="1"/>
    </xf>
    <xf numFmtId="4" fontId="31" fillId="6" borderId="12" xfId="2" applyNumberFormat="1" applyFont="1" applyFill="1" applyBorder="1" applyAlignment="1">
      <alignment horizontal="center" vertical="center" wrapText="1"/>
    </xf>
    <xf numFmtId="164" fontId="31" fillId="6" borderId="6" xfId="4" applyFont="1" applyFill="1" applyBorder="1" applyAlignment="1">
      <alignment horizontal="center" vertical="center" wrapText="1"/>
    </xf>
    <xf numFmtId="14" fontId="31" fillId="6" borderId="15" xfId="2" applyNumberFormat="1" applyFont="1" applyFill="1" applyBorder="1" applyAlignment="1">
      <alignment horizontal="center" vertical="center" wrapText="1"/>
    </xf>
    <xf numFmtId="0" fontId="31" fillId="6" borderId="11" xfId="2" applyFont="1" applyFill="1" applyBorder="1" applyAlignment="1">
      <alignment horizontal="center" vertical="center" wrapText="1"/>
    </xf>
    <xf numFmtId="164" fontId="31" fillId="6" borderId="4" xfId="4" applyFont="1" applyFill="1" applyBorder="1" applyAlignment="1">
      <alignment horizontal="center" vertical="center" wrapText="1"/>
    </xf>
    <xf numFmtId="164" fontId="31" fillId="6" borderId="1" xfId="4" applyFont="1" applyFill="1" applyBorder="1" applyAlignment="1">
      <alignment horizontal="center" vertical="center" wrapText="1"/>
    </xf>
    <xf numFmtId="14" fontId="31" fillId="6" borderId="1" xfId="2" applyNumberFormat="1" applyFont="1" applyFill="1" applyBorder="1" applyAlignment="1">
      <alignment horizontal="center" vertical="center" wrapText="1"/>
    </xf>
    <xf numFmtId="0" fontId="31" fillId="6" borderId="5" xfId="2" applyFont="1" applyFill="1" applyBorder="1" applyAlignment="1">
      <alignment horizontal="center" vertical="center" wrapText="1"/>
    </xf>
    <xf numFmtId="0" fontId="1" fillId="7" borderId="0" xfId="1" applyFont="1" applyFill="1" applyBorder="1" applyAlignment="1">
      <alignment horizontal="center" vertical="center" wrapText="1"/>
    </xf>
    <xf numFmtId="0" fontId="1" fillId="7" borderId="0" xfId="0" applyFont="1" applyFill="1"/>
    <xf numFmtId="0" fontId="31" fillId="6" borderId="15" xfId="2" applyFont="1" applyFill="1" applyBorder="1" applyAlignment="1">
      <alignment horizontal="center" vertical="center" wrapText="1"/>
    </xf>
    <xf numFmtId="0" fontId="31" fillId="6" borderId="14" xfId="2" applyFont="1" applyFill="1" applyBorder="1" applyAlignment="1">
      <alignment horizontal="center" vertical="center" wrapText="1"/>
    </xf>
    <xf numFmtId="0" fontId="31" fillId="6" borderId="12" xfId="2" applyFont="1" applyFill="1" applyBorder="1" applyAlignment="1">
      <alignment horizontal="center" vertical="center" wrapText="1"/>
    </xf>
    <xf numFmtId="0" fontId="31" fillId="6" borderId="4" xfId="2" applyFont="1" applyFill="1" applyBorder="1" applyAlignment="1">
      <alignment horizontal="center" vertical="center" wrapText="1"/>
    </xf>
    <xf numFmtId="0" fontId="31" fillId="6" borderId="1" xfId="2" applyFont="1" applyFill="1" applyBorder="1" applyAlignment="1">
      <alignment horizontal="center" vertical="center" wrapText="1"/>
    </xf>
    <xf numFmtId="0" fontId="31" fillId="6" borderId="6" xfId="2" applyFont="1" applyFill="1" applyBorder="1" applyAlignment="1">
      <alignment horizontal="center" vertical="center" wrapText="1"/>
    </xf>
    <xf numFmtId="0" fontId="25" fillId="6" borderId="4" xfId="2" applyFont="1" applyFill="1" applyBorder="1" applyAlignment="1">
      <alignment horizontal="center" vertical="center" wrapText="1"/>
    </xf>
    <xf numFmtId="0" fontId="25" fillId="6" borderId="1" xfId="2" applyFont="1" applyFill="1" applyBorder="1" applyAlignment="1">
      <alignment horizontal="center" vertical="center" wrapText="1"/>
    </xf>
    <xf numFmtId="0" fontId="25" fillId="6" borderId="6" xfId="2" applyFont="1" applyFill="1" applyBorder="1" applyAlignment="1">
      <alignment horizontal="center" vertical="center" wrapText="1"/>
    </xf>
    <xf numFmtId="14" fontId="25" fillId="6" borderId="4" xfId="2" applyNumberFormat="1"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14" fontId="25" fillId="6" borderId="6" xfId="2" applyNumberFormat="1" applyFont="1" applyFill="1" applyBorder="1" applyAlignment="1">
      <alignment horizontal="center" vertical="center" wrapText="1"/>
    </xf>
    <xf numFmtId="0" fontId="25" fillId="6" borderId="29" xfId="2" applyFont="1" applyFill="1" applyBorder="1" applyAlignment="1">
      <alignment horizontal="center" vertical="center" wrapText="1"/>
    </xf>
    <xf numFmtId="14" fontId="31" fillId="6" borderId="4" xfId="2" applyNumberFormat="1" applyFont="1" applyFill="1" applyBorder="1" applyAlignment="1">
      <alignment horizontal="center" vertical="center" wrapText="1"/>
    </xf>
    <xf numFmtId="14" fontId="31" fillId="6" borderId="6" xfId="2" applyNumberFormat="1" applyFont="1" applyFill="1" applyBorder="1" applyAlignment="1">
      <alignment horizontal="center" vertical="center" wrapText="1"/>
    </xf>
    <xf numFmtId="14" fontId="31" fillId="6" borderId="14" xfId="2" applyNumberFormat="1"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5" fillId="6" borderId="3" xfId="2"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5" fillId="6" borderId="4" xfId="2" applyNumberFormat="1" applyFont="1" applyFill="1" applyBorder="1" applyAlignment="1">
      <alignment horizontal="left" vertical="center" wrapText="1"/>
    </xf>
    <xf numFmtId="4" fontId="25" fillId="6" borderId="14" xfId="2" applyNumberFormat="1" applyFont="1" applyFill="1" applyBorder="1" applyAlignment="1">
      <alignment horizontal="center" vertical="center" wrapText="1"/>
    </xf>
    <xf numFmtId="0" fontId="25" fillId="6" borderId="4" xfId="2" applyFont="1" applyFill="1" applyBorder="1" applyAlignment="1">
      <alignment horizontal="left" vertical="center" wrapText="1"/>
    </xf>
    <xf numFmtId="4" fontId="25" fillId="6" borderId="11" xfId="2" applyNumberFormat="1" applyFont="1" applyFill="1" applyBorder="1" applyAlignment="1">
      <alignment horizontal="center" vertical="center" wrapText="1"/>
    </xf>
    <xf numFmtId="0" fontId="25" fillId="6" borderId="1" xfId="2" applyFont="1" applyFill="1" applyBorder="1" applyAlignment="1">
      <alignment horizontal="left" vertical="center" wrapText="1"/>
    </xf>
    <xf numFmtId="168" fontId="25" fillId="6" borderId="1" xfId="2" applyNumberFormat="1" applyFont="1" applyFill="1" applyBorder="1" applyAlignment="1">
      <alignment horizontal="center" vertical="center" wrapText="1"/>
    </xf>
    <xf numFmtId="14" fontId="19" fillId="6" borderId="1" xfId="2" applyNumberFormat="1" applyFont="1" applyFill="1" applyBorder="1" applyAlignment="1">
      <alignment horizontal="center" vertical="center" wrapText="1"/>
    </xf>
    <xf numFmtId="4" fontId="25" fillId="6" borderId="3" xfId="2" applyNumberFormat="1" applyFont="1" applyFill="1" applyBorder="1" applyAlignment="1">
      <alignment horizontal="center" vertical="center" wrapText="1"/>
    </xf>
    <xf numFmtId="49" fontId="25" fillId="6" borderId="4"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wrapText="1"/>
    </xf>
    <xf numFmtId="164" fontId="25" fillId="6" borderId="1" xfId="4" applyFont="1" applyFill="1" applyBorder="1" applyAlignment="1">
      <alignment horizontal="center" vertical="center" wrapText="1"/>
    </xf>
    <xf numFmtId="0" fontId="19" fillId="6" borderId="4" xfId="2" applyFont="1" applyFill="1" applyBorder="1" applyAlignment="1">
      <alignment horizontal="left" vertical="center" wrapText="1"/>
    </xf>
    <xf numFmtId="0" fontId="25" fillId="6" borderId="4" xfId="2" applyFont="1" applyFill="1" applyBorder="1" applyAlignment="1">
      <alignment vertical="center"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49" fontId="25" fillId="6" borderId="4" xfId="2" applyNumberFormat="1" applyFont="1" applyFill="1" applyBorder="1" applyAlignment="1">
      <alignment horizontal="center" vertical="center" wrapText="1"/>
    </xf>
    <xf numFmtId="49" fontId="25" fillId="6" borderId="1" xfId="2" applyNumberFormat="1" applyFont="1" applyFill="1" applyBorder="1" applyAlignment="1">
      <alignment horizontal="center" vertical="center" wrapText="1"/>
    </xf>
    <xf numFmtId="0" fontId="34" fillId="6" borderId="1" xfId="2" applyFont="1" applyFill="1" applyBorder="1" applyAlignment="1">
      <alignment horizontal="center" vertical="center" wrapText="1"/>
    </xf>
    <xf numFmtId="164" fontId="34" fillId="6" borderId="1" xfId="4" applyFont="1" applyFill="1" applyBorder="1" applyAlignment="1">
      <alignment horizontal="center" vertical="center" wrapText="1"/>
    </xf>
    <xf numFmtId="14" fontId="34" fillId="6" borderId="1" xfId="2" applyNumberFormat="1" applyFont="1" applyFill="1" applyBorder="1" applyAlignment="1">
      <alignment horizontal="center" vertical="center" wrapText="1"/>
    </xf>
    <xf numFmtId="164" fontId="25" fillId="6" borderId="6" xfId="4" applyFont="1" applyFill="1" applyBorder="1" applyAlignment="1">
      <alignment horizontal="center" vertical="center" wrapText="1"/>
    </xf>
    <xf numFmtId="0" fontId="25" fillId="6" borderId="12" xfId="2" applyNumberFormat="1" applyFont="1" applyFill="1" applyBorder="1" applyAlignment="1">
      <alignment horizontal="left" vertical="center" wrapText="1"/>
    </xf>
    <xf numFmtId="0" fontId="25" fillId="6" borderId="1" xfId="2" applyFont="1" applyFill="1" applyBorder="1" applyAlignment="1">
      <alignment vertical="center" wrapText="1"/>
    </xf>
    <xf numFmtId="0" fontId="25" fillId="6" borderId="3" xfId="2" applyFont="1" applyFill="1" applyBorder="1" applyAlignment="1">
      <alignment horizontal="left" vertical="center" wrapText="1"/>
    </xf>
    <xf numFmtId="0" fontId="25" fillId="6" borderId="3" xfId="2" applyFont="1" applyFill="1" applyBorder="1" applyAlignment="1">
      <alignment vertical="center" wrapText="1"/>
    </xf>
    <xf numFmtId="4" fontId="25" fillId="6" borderId="6" xfId="0" applyNumberFormat="1" applyFont="1" applyFill="1" applyBorder="1" applyAlignment="1">
      <alignment horizontal="center" vertical="center"/>
    </xf>
    <xf numFmtId="49" fontId="25" fillId="6" borderId="6" xfId="0" applyNumberFormat="1" applyFont="1" applyFill="1" applyBorder="1" applyAlignment="1">
      <alignment horizontal="left" vertical="center" wrapText="1"/>
    </xf>
    <xf numFmtId="0" fontId="25" fillId="6" borderId="6" xfId="2" applyFont="1" applyFill="1" applyBorder="1" applyAlignment="1">
      <alignment horizontal="left" vertical="center" wrapText="1"/>
    </xf>
    <xf numFmtId="166" fontId="1" fillId="6" borderId="1" xfId="0" applyNumberFormat="1" applyFont="1" applyFill="1" applyBorder="1" applyAlignment="1">
      <alignment horizontal="center" vertical="center"/>
    </xf>
    <xf numFmtId="0" fontId="19" fillId="6" borderId="1" xfId="2" applyFont="1" applyFill="1" applyBorder="1" applyAlignment="1">
      <alignment vertical="center" wrapText="1"/>
    </xf>
    <xf numFmtId="0" fontId="19" fillId="6" borderId="3" xfId="2" applyFont="1" applyFill="1" applyBorder="1" applyAlignment="1">
      <alignment horizontal="left" vertical="center" wrapText="1"/>
    </xf>
    <xf numFmtId="4" fontId="30" fillId="6" borderId="0" xfId="0" applyNumberFormat="1" applyFont="1" applyFill="1"/>
    <xf numFmtId="4" fontId="25" fillId="6" borderId="1" xfId="1" applyNumberFormat="1" applyFont="1" applyFill="1" applyBorder="1" applyAlignment="1">
      <alignment horizontal="center" vertical="center" wrapText="1"/>
    </xf>
    <xf numFmtId="0" fontId="19" fillId="6" borderId="1" xfId="2" applyFont="1" applyFill="1" applyBorder="1" applyAlignment="1">
      <alignment horizontal="left" vertical="center" wrapText="1"/>
    </xf>
    <xf numFmtId="49" fontId="25" fillId="6" borderId="1" xfId="0" applyNumberFormat="1" applyFont="1" applyFill="1" applyBorder="1" applyAlignment="1">
      <alignment horizontal="left" vertical="center" wrapText="1"/>
    </xf>
    <xf numFmtId="4" fontId="25" fillId="6" borderId="3" xfId="1" applyNumberFormat="1" applyFont="1" applyFill="1" applyBorder="1" applyAlignment="1">
      <alignment horizontal="center" vertical="center" wrapText="1"/>
    </xf>
    <xf numFmtId="49" fontId="19" fillId="6" borderId="3" xfId="0" applyNumberFormat="1" applyFont="1" applyFill="1" applyBorder="1" applyAlignment="1">
      <alignment horizontal="left" vertical="center" wrapText="1"/>
    </xf>
    <xf numFmtId="164" fontId="25" fillId="6" borderId="3" xfId="4" applyFont="1" applyFill="1" applyBorder="1" applyAlignment="1">
      <alignment horizontal="center" vertical="center" wrapText="1"/>
    </xf>
    <xf numFmtId="0" fontId="25" fillId="6" borderId="6" xfId="1" applyFont="1" applyFill="1" applyBorder="1" applyAlignment="1">
      <alignment horizontal="center" vertical="center" wrapText="1"/>
    </xf>
    <xf numFmtId="49" fontId="25" fillId="6" borderId="6" xfId="2" applyNumberFormat="1" applyFont="1" applyFill="1" applyBorder="1" applyAlignment="1">
      <alignment horizontal="left" vertical="center" wrapText="1"/>
    </xf>
    <xf numFmtId="0" fontId="25" fillId="6" borderId="7" xfId="1" applyFont="1" applyFill="1" applyBorder="1" applyAlignment="1">
      <alignment horizontal="center" vertical="center" wrapText="1"/>
    </xf>
    <xf numFmtId="49" fontId="25" fillId="6" borderId="1" xfId="2" applyNumberFormat="1" applyFont="1" applyFill="1" applyBorder="1" applyAlignment="1">
      <alignment horizontal="left" vertical="center" wrapText="1"/>
    </xf>
    <xf numFmtId="168" fontId="25" fillId="6" borderId="1" xfId="4" applyNumberFormat="1" applyFont="1" applyFill="1" applyBorder="1" applyAlignment="1">
      <alignment horizontal="center" vertical="center" wrapText="1"/>
    </xf>
    <xf numFmtId="49" fontId="25" fillId="6" borderId="3" xfId="2" applyNumberFormat="1" applyFont="1" applyFill="1" applyBorder="1" applyAlignment="1">
      <alignment horizontal="left" vertical="center" wrapText="1"/>
    </xf>
    <xf numFmtId="0" fontId="31" fillId="6" borderId="6" xfId="1" applyFont="1" applyFill="1" applyBorder="1" applyAlignment="1">
      <alignment horizontal="center" vertical="center" wrapText="1"/>
    </xf>
    <xf numFmtId="49" fontId="25" fillId="6" borderId="6" xfId="2" applyNumberFormat="1" applyFont="1" applyFill="1" applyBorder="1" applyAlignment="1">
      <alignment horizontal="center" vertical="center" wrapText="1"/>
    </xf>
    <xf numFmtId="0" fontId="32" fillId="6" borderId="6" xfId="2" applyFont="1" applyFill="1" applyBorder="1" applyAlignment="1">
      <alignment horizontal="center" vertical="center" wrapText="1"/>
    </xf>
    <xf numFmtId="0" fontId="33" fillId="6" borderId="37" xfId="0" applyFont="1" applyFill="1" applyBorder="1" applyAlignment="1">
      <alignment horizontal="center"/>
    </xf>
    <xf numFmtId="0" fontId="19" fillId="6" borderId="14" xfId="2" applyNumberFormat="1" applyFont="1" applyFill="1" applyBorder="1" applyAlignment="1">
      <alignment horizontal="left" vertical="center" wrapText="1"/>
    </xf>
    <xf numFmtId="164" fontId="25" fillId="6" borderId="14" xfId="4" applyFont="1" applyFill="1" applyBorder="1" applyAlignment="1">
      <alignment horizontal="center" vertical="center" wrapText="1"/>
    </xf>
    <xf numFmtId="0" fontId="25" fillId="6" borderId="14" xfId="2" applyFont="1" applyFill="1" applyBorder="1" applyAlignment="1">
      <alignment wrapText="1"/>
    </xf>
    <xf numFmtId="0" fontId="25" fillId="6" borderId="1" xfId="2" applyNumberFormat="1" applyFont="1" applyFill="1" applyBorder="1" applyAlignment="1">
      <alignment horizontal="left" vertical="center" wrapText="1"/>
    </xf>
    <xf numFmtId="0" fontId="25" fillId="6" borderId="14" xfId="2" applyFont="1" applyFill="1" applyBorder="1" applyAlignment="1">
      <alignment horizontal="left" vertical="center" wrapText="1"/>
    </xf>
    <xf numFmtId="0" fontId="19" fillId="6" borderId="4" xfId="2"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6" xfId="2" applyFont="1" applyFill="1" applyBorder="1" applyAlignment="1">
      <alignment vertical="center" wrapText="1"/>
    </xf>
    <xf numFmtId="4" fontId="19" fillId="6" borderId="4" xfId="2" applyNumberFormat="1" applyFont="1" applyFill="1" applyBorder="1" applyAlignment="1">
      <alignment horizontal="center" vertical="center" wrapText="1"/>
    </xf>
    <xf numFmtId="0" fontId="25" fillId="6" borderId="12" xfId="2" applyFont="1" applyFill="1" applyBorder="1" applyAlignment="1">
      <alignment horizontal="left" vertical="center" wrapText="1"/>
    </xf>
    <xf numFmtId="49" fontId="25" fillId="6" borderId="4" xfId="2" applyNumberFormat="1" applyFont="1" applyFill="1" applyBorder="1" applyAlignment="1">
      <alignment horizontal="left" vertical="center" wrapText="1"/>
    </xf>
    <xf numFmtId="0" fontId="25" fillId="6" borderId="6" xfId="2" applyNumberFormat="1" applyFont="1" applyFill="1" applyBorder="1" applyAlignment="1">
      <alignment horizontal="left" vertical="center" wrapText="1"/>
    </xf>
    <xf numFmtId="0" fontId="25" fillId="6" borderId="4" xfId="2" applyNumberFormat="1" applyFont="1" applyFill="1" applyBorder="1" applyAlignment="1">
      <alignment horizontal="left" wrapText="1"/>
    </xf>
    <xf numFmtId="0" fontId="25" fillId="6" borderId="6" xfId="2" applyNumberFormat="1" applyFont="1" applyFill="1" applyBorder="1" applyAlignment="1">
      <alignment vertical="center" wrapText="1"/>
    </xf>
    <xf numFmtId="0" fontId="25" fillId="6" borderId="1" xfId="2" applyNumberFormat="1" applyFont="1" applyFill="1" applyBorder="1" applyAlignment="1">
      <alignment vertical="center" wrapText="1"/>
    </xf>
    <xf numFmtId="0" fontId="25" fillId="6" borderId="4" xfId="2" applyNumberFormat="1" applyFont="1" applyFill="1" applyBorder="1" applyAlignment="1">
      <alignment vertical="center" wrapText="1"/>
    </xf>
    <xf numFmtId="0" fontId="31" fillId="6" borderId="12" xfId="2" applyNumberFormat="1" applyFont="1" applyFill="1" applyBorder="1" applyAlignment="1">
      <alignment vertical="center" wrapText="1"/>
    </xf>
    <xf numFmtId="0" fontId="25" fillId="6" borderId="12" xfId="2" applyFont="1" applyFill="1" applyBorder="1" applyAlignment="1">
      <alignment vertical="center" wrapText="1"/>
    </xf>
    <xf numFmtId="0" fontId="25" fillId="6" borderId="8" xfId="2" applyFont="1" applyFill="1" applyBorder="1" applyAlignment="1">
      <alignment horizontal="center" vertical="center" wrapText="1"/>
    </xf>
    <xf numFmtId="0" fontId="25" fillId="6" borderId="9" xfId="2" applyFont="1" applyFill="1" applyBorder="1" applyAlignment="1">
      <alignment horizontal="center" vertical="center" wrapText="1"/>
    </xf>
    <xf numFmtId="14" fontId="25" fillId="6" borderId="9" xfId="2" applyNumberFormat="1" applyFont="1" applyFill="1" applyBorder="1" applyAlignment="1">
      <alignment horizontal="center" vertical="center" wrapText="1"/>
    </xf>
    <xf numFmtId="4" fontId="25" fillId="6" borderId="9" xfId="2" applyNumberFormat="1" applyFont="1" applyFill="1" applyBorder="1" applyAlignment="1">
      <alignment horizontal="center" vertical="center" wrapText="1"/>
    </xf>
    <xf numFmtId="49" fontId="25" fillId="6" borderId="9" xfId="2" applyNumberFormat="1" applyFont="1" applyFill="1" applyBorder="1" applyAlignment="1">
      <alignment horizontal="left" vertical="center" wrapText="1"/>
    </xf>
    <xf numFmtId="0" fontId="25" fillId="6" borderId="10" xfId="2" applyFont="1" applyFill="1" applyBorder="1" applyAlignment="1">
      <alignment horizontal="center" vertical="center" wrapText="1"/>
    </xf>
    <xf numFmtId="49" fontId="25" fillId="6" borderId="9" xfId="0" applyNumberFormat="1" applyFont="1" applyFill="1" applyBorder="1" applyAlignment="1">
      <alignment horizontal="left" vertical="center" wrapText="1"/>
    </xf>
    <xf numFmtId="0" fontId="25" fillId="6" borderId="9" xfId="2" applyNumberFormat="1" applyFont="1" applyFill="1" applyBorder="1" applyAlignment="1">
      <alignment horizontal="left" vertical="center" wrapText="1"/>
    </xf>
    <xf numFmtId="49" fontId="25" fillId="6" borderId="9" xfId="2" applyNumberFormat="1" applyFont="1" applyFill="1" applyBorder="1" applyAlignment="1">
      <alignment horizontal="center" vertical="center" wrapText="1"/>
    </xf>
    <xf numFmtId="49" fontId="25" fillId="6" borderId="9" xfId="0"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5" fillId="6" borderId="4" xfId="2" applyFont="1" applyFill="1" applyBorder="1" applyAlignment="1">
      <alignment horizontal="center" vertical="center" wrapText="1"/>
    </xf>
    <xf numFmtId="0" fontId="25" fillId="6" borderId="6" xfId="2" applyFont="1" applyFill="1" applyBorder="1" applyAlignment="1">
      <alignment horizontal="center" vertical="center" wrapText="1"/>
    </xf>
    <xf numFmtId="0" fontId="25" fillId="6" borderId="15" xfId="2" applyFont="1" applyFill="1" applyBorder="1" applyAlignment="1">
      <alignment horizontal="center" vertical="center" wrapText="1"/>
    </xf>
    <xf numFmtId="0" fontId="25" fillId="6" borderId="14" xfId="2" applyFont="1" applyFill="1" applyBorder="1" applyAlignment="1">
      <alignment horizontal="center" vertical="center" wrapText="1"/>
    </xf>
    <xf numFmtId="0" fontId="25" fillId="6" borderId="12" xfId="2" applyFont="1" applyFill="1" applyBorder="1" applyAlignment="1">
      <alignment horizontal="center" vertical="center" wrapText="1"/>
    </xf>
    <xf numFmtId="0" fontId="25" fillId="6" borderId="33" xfId="2" applyFont="1" applyFill="1" applyBorder="1" applyAlignment="1">
      <alignment horizontal="center" vertical="center" wrapText="1"/>
    </xf>
    <xf numFmtId="0" fontId="25" fillId="6" borderId="29" xfId="2" applyFont="1" applyFill="1" applyBorder="1" applyAlignment="1">
      <alignment horizontal="center" vertical="center" wrapText="1"/>
    </xf>
    <xf numFmtId="0" fontId="25" fillId="6" borderId="34" xfId="2" applyFont="1" applyFill="1" applyBorder="1" applyAlignment="1">
      <alignment horizontal="center" vertical="center" wrapText="1"/>
    </xf>
    <xf numFmtId="0" fontId="25" fillId="6" borderId="1" xfId="2" applyFont="1" applyFill="1" applyBorder="1" applyAlignment="1">
      <alignment horizontal="center" vertical="center" wrapText="1"/>
    </xf>
    <xf numFmtId="14" fontId="25" fillId="6" borderId="4" xfId="2" applyNumberFormat="1"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14" fontId="25" fillId="6" borderId="6" xfId="2" applyNumberFormat="1" applyFont="1" applyFill="1" applyBorder="1" applyAlignment="1">
      <alignment horizontal="center" vertical="center" wrapText="1"/>
    </xf>
    <xf numFmtId="49" fontId="25" fillId="6" borderId="15" xfId="2" applyNumberFormat="1" applyFont="1" applyFill="1" applyBorder="1" applyAlignment="1">
      <alignment horizontal="center" vertical="center" wrapText="1"/>
    </xf>
    <xf numFmtId="49" fontId="25" fillId="6" borderId="14" xfId="2" applyNumberFormat="1" applyFont="1" applyFill="1" applyBorder="1" applyAlignment="1">
      <alignment horizontal="center" vertical="center" wrapText="1"/>
    </xf>
    <xf numFmtId="49" fontId="25" fillId="6" borderId="12" xfId="2" applyNumberFormat="1" applyFont="1" applyFill="1" applyBorder="1" applyAlignment="1">
      <alignment horizontal="center" vertical="center" wrapText="1"/>
    </xf>
    <xf numFmtId="0" fontId="25" fillId="6" borderId="21" xfId="2" applyFont="1" applyFill="1" applyBorder="1" applyAlignment="1">
      <alignment horizontal="center" vertical="center" wrapText="1"/>
    </xf>
    <xf numFmtId="0" fontId="25" fillId="6" borderId="20" xfId="2" applyFont="1" applyFill="1" applyBorder="1" applyAlignment="1">
      <alignment horizontal="center" vertical="center" wrapText="1"/>
    </xf>
    <xf numFmtId="0" fontId="25" fillId="6" borderId="19" xfId="2" applyFont="1" applyFill="1" applyBorder="1" applyAlignment="1">
      <alignment horizontal="center" vertical="center" wrapText="1"/>
    </xf>
    <xf numFmtId="0" fontId="5" fillId="6" borderId="0" xfId="1" applyFont="1" applyFill="1" applyAlignment="1">
      <alignment horizontal="left" vertical="center" wrapText="1"/>
    </xf>
    <xf numFmtId="0" fontId="31" fillId="6" borderId="4" xfId="2" applyFont="1" applyFill="1" applyBorder="1" applyAlignment="1">
      <alignment horizontal="center" vertical="center" wrapText="1"/>
    </xf>
    <xf numFmtId="0" fontId="31" fillId="6" borderId="6" xfId="2" applyFont="1" applyFill="1" applyBorder="1" applyAlignment="1">
      <alignment horizontal="center" vertical="center" wrapText="1"/>
    </xf>
    <xf numFmtId="14" fontId="31" fillId="6" borderId="4" xfId="2" applyNumberFormat="1" applyFont="1" applyFill="1" applyBorder="1" applyAlignment="1">
      <alignment horizontal="center" vertical="center" wrapText="1"/>
    </xf>
    <xf numFmtId="14" fontId="31" fillId="6" borderId="6" xfId="2" applyNumberFormat="1" applyFont="1" applyFill="1" applyBorder="1" applyAlignment="1">
      <alignment horizontal="center" vertical="center" wrapText="1"/>
    </xf>
    <xf numFmtId="14" fontId="25" fillId="6" borderId="14" xfId="2" applyNumberFormat="1" applyFont="1" applyFill="1" applyBorder="1" applyAlignment="1">
      <alignment horizontal="center" vertical="center" wrapText="1"/>
    </xf>
    <xf numFmtId="0" fontId="31" fillId="6" borderId="21" xfId="2" applyFont="1" applyFill="1" applyBorder="1" applyAlignment="1">
      <alignment horizontal="center" vertical="center" wrapText="1"/>
    </xf>
    <xf numFmtId="0" fontId="31" fillId="6" borderId="29" xfId="2" applyFont="1" applyFill="1" applyBorder="1" applyAlignment="1">
      <alignment horizontal="center" vertical="center" wrapText="1"/>
    </xf>
    <xf numFmtId="0" fontId="31" fillId="6" borderId="20" xfId="2" applyFont="1" applyFill="1" applyBorder="1" applyAlignment="1">
      <alignment horizontal="center" vertical="center" wrapText="1"/>
    </xf>
    <xf numFmtId="0" fontId="31" fillId="6" borderId="14" xfId="2" applyFont="1" applyFill="1" applyBorder="1" applyAlignment="1">
      <alignment horizontal="center" vertical="center" wrapText="1"/>
    </xf>
    <xf numFmtId="14" fontId="31" fillId="6" borderId="14" xfId="2" applyNumberFormat="1" applyFont="1" applyFill="1" applyBorder="1" applyAlignment="1">
      <alignment horizontal="center" vertical="center" wrapText="1"/>
    </xf>
    <xf numFmtId="0" fontId="25" fillId="6" borderId="3" xfId="2"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5" fillId="6" borderId="31" xfId="2"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21" xfId="1" applyFont="1" applyFill="1" applyBorder="1" applyAlignment="1">
      <alignment horizontal="center" vertical="center" wrapText="1"/>
    </xf>
    <xf numFmtId="0" fontId="25" fillId="6" borderId="19" xfId="1" applyFont="1" applyFill="1" applyBorder="1" applyAlignment="1">
      <alignment horizontal="center" vertical="center" wrapText="1"/>
    </xf>
    <xf numFmtId="0" fontId="25" fillId="6" borderId="31" xfId="1" applyFont="1" applyFill="1" applyBorder="1" applyAlignment="1">
      <alignment horizontal="center" vertical="center" wrapText="1"/>
    </xf>
    <xf numFmtId="0" fontId="25" fillId="6" borderId="20" xfId="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23" fillId="6" borderId="24" xfId="1" applyFont="1" applyFill="1" applyBorder="1" applyAlignment="1">
      <alignment horizontal="center" vertical="center" wrapText="1"/>
    </xf>
    <xf numFmtId="0" fontId="23" fillId="6" borderId="22" xfId="1" applyFont="1" applyFill="1" applyBorder="1" applyAlignment="1">
      <alignment horizontal="center" vertical="center" wrapText="1"/>
    </xf>
    <xf numFmtId="0" fontId="23" fillId="6" borderId="23" xfId="1" applyFont="1" applyFill="1" applyBorder="1" applyAlignment="1">
      <alignment horizontal="center" vertical="center" wrapText="1"/>
    </xf>
    <xf numFmtId="0" fontId="31" fillId="6" borderId="12" xfId="2" applyFont="1" applyFill="1" applyBorder="1" applyAlignment="1">
      <alignment horizontal="center"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7"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27"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40821</xdr:colOff>
      <xdr:row>0</xdr:row>
      <xdr:rowOff>0</xdr:rowOff>
    </xdr:from>
    <xdr:to>
      <xdr:col>4</xdr:col>
      <xdr:colOff>40821</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1" y="0"/>
          <a:ext cx="1796143"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70"/>
      <c r="C2" s="270"/>
      <c r="D2" s="270"/>
      <c r="E2" s="270"/>
      <c r="F2" s="270"/>
      <c r="G2" s="270"/>
      <c r="H2"/>
      <c r="I2" s="9"/>
      <c r="J2" s="9"/>
    </row>
    <row r="3" spans="2:11" ht="21.75" customHeight="1" x14ac:dyDescent="0.2">
      <c r="B3" s="270" t="s">
        <v>287</v>
      </c>
      <c r="C3" s="270"/>
      <c r="D3" s="270"/>
      <c r="E3" s="270"/>
      <c r="F3" s="270"/>
      <c r="G3" s="270"/>
      <c r="H3" s="270"/>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70" t="s">
        <v>260</v>
      </c>
      <c r="C41" s="270"/>
      <c r="D41" s="270"/>
      <c r="E41" s="270"/>
      <c r="F41" s="270"/>
      <c r="G41" s="270"/>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73" t="s">
        <v>69</v>
      </c>
      <c r="C2" s="273"/>
      <c r="D2" s="273"/>
      <c r="E2" s="273"/>
      <c r="F2" s="273"/>
      <c r="G2" s="273"/>
      <c r="H2" s="273"/>
    </row>
    <row r="3" spans="2:10" x14ac:dyDescent="0.2">
      <c r="C3" s="9"/>
    </row>
    <row r="4" spans="2:10" ht="18" customHeight="1" x14ac:dyDescent="0.2">
      <c r="B4" s="271" t="s">
        <v>70</v>
      </c>
      <c r="C4" s="271" t="s">
        <v>54</v>
      </c>
      <c r="D4" s="271" t="s">
        <v>127</v>
      </c>
      <c r="E4" s="271" t="s">
        <v>126</v>
      </c>
      <c r="F4" s="26"/>
      <c r="G4" s="271" t="s">
        <v>90</v>
      </c>
      <c r="H4" s="274" t="s">
        <v>75</v>
      </c>
      <c r="J4" s="271"/>
    </row>
    <row r="5" spans="2:10" ht="18" customHeight="1" x14ac:dyDescent="0.2">
      <c r="B5" s="272"/>
      <c r="C5" s="272"/>
      <c r="D5" s="272" t="s">
        <v>58</v>
      </c>
      <c r="E5" s="272"/>
      <c r="F5" s="19" t="s">
        <v>74</v>
      </c>
      <c r="G5" s="272"/>
      <c r="H5" s="275"/>
      <c r="J5" s="272"/>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2"/>
  <sheetViews>
    <sheetView tabSelected="1" view="pageBreakPreview" zoomScale="55" zoomScaleNormal="75" zoomScaleSheetLayoutView="55" workbookViewId="0">
      <selection activeCell="I103" sqref="I103"/>
    </sheetView>
  </sheetViews>
  <sheetFormatPr baseColWidth="10" defaultColWidth="11.42578125" defaultRowHeight="12.75" x14ac:dyDescent="0.2"/>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58.7109375" style="120" customWidth="1"/>
    <col min="9" max="9" width="47.28515625" style="121" customWidth="1"/>
    <col min="10" max="10" width="23.5703125" style="120" customWidth="1"/>
    <col min="11" max="11" width="21.140625" style="120" customWidth="1"/>
    <col min="12" max="12" width="26" style="120" customWidth="1"/>
    <col min="13" max="13" width="18.140625" style="120" customWidth="1"/>
    <col min="14" max="14" width="22.85546875" style="120" customWidth="1"/>
    <col min="15" max="15" width="48.7109375" style="123" customWidth="1"/>
    <col min="16" max="16" width="31.85546875" style="123" customWidth="1"/>
    <col min="17" max="17" width="38.42578125" style="123" customWidth="1"/>
    <col min="18" max="18" width="33.5703125" style="122" customWidth="1"/>
    <col min="19" max="16384" width="11.42578125" style="122"/>
  </cols>
  <sheetData>
    <row r="1" spans="1:18" ht="27.75" customHeight="1" x14ac:dyDescent="0.2">
      <c r="H1" s="120">
        <v>100</v>
      </c>
      <c r="I1" s="149">
        <f>H1-2.82</f>
        <v>97.18</v>
      </c>
    </row>
    <row r="2" spans="1:18" ht="20.25" customHeight="1" thickBot="1" x14ac:dyDescent="0.25"/>
    <row r="3" spans="1:18" s="125" customFormat="1" ht="28.5" customHeight="1" thickBot="1" x14ac:dyDescent="0.25">
      <c r="B3" s="323" t="s">
        <v>521</v>
      </c>
      <c r="C3" s="324"/>
      <c r="D3" s="324"/>
      <c r="E3" s="324"/>
      <c r="F3" s="324"/>
      <c r="G3" s="324"/>
      <c r="H3" s="325"/>
      <c r="I3" s="116"/>
      <c r="J3" s="116"/>
      <c r="K3" s="116"/>
      <c r="L3" s="116"/>
      <c r="M3" s="116"/>
      <c r="N3" s="116"/>
      <c r="O3" s="116"/>
      <c r="P3" s="116"/>
      <c r="Q3" s="124"/>
    </row>
    <row r="4" spans="1:18" s="125" customFormat="1" ht="47.25" customHeight="1" thickBot="1" x14ac:dyDescent="0.25">
      <c r="A4" s="126"/>
      <c r="B4" s="321" t="s">
        <v>23</v>
      </c>
      <c r="C4" s="321" t="s">
        <v>302</v>
      </c>
      <c r="D4" s="321" t="s">
        <v>301</v>
      </c>
      <c r="E4" s="321" t="s">
        <v>300</v>
      </c>
      <c r="F4" s="321" t="s">
        <v>299</v>
      </c>
      <c r="G4" s="321" t="s">
        <v>449</v>
      </c>
      <c r="H4" s="321" t="s">
        <v>298</v>
      </c>
      <c r="I4" s="319" t="s">
        <v>289</v>
      </c>
      <c r="J4" s="316" t="s">
        <v>290</v>
      </c>
      <c r="K4" s="317"/>
      <c r="L4" s="317"/>
      <c r="M4" s="317"/>
      <c r="N4" s="318"/>
      <c r="O4" s="127" t="s">
        <v>303</v>
      </c>
      <c r="P4" s="127" t="s">
        <v>291</v>
      </c>
      <c r="Q4" s="127" t="s">
        <v>292</v>
      </c>
    </row>
    <row r="5" spans="1:18" s="125" customFormat="1" ht="81.75" customHeight="1" thickBot="1" x14ac:dyDescent="0.25">
      <c r="A5" s="126"/>
      <c r="B5" s="322"/>
      <c r="C5" s="322"/>
      <c r="D5" s="322"/>
      <c r="E5" s="322"/>
      <c r="F5" s="322"/>
      <c r="G5" s="322"/>
      <c r="H5" s="322"/>
      <c r="I5" s="320"/>
      <c r="J5" s="137" t="s">
        <v>293</v>
      </c>
      <c r="K5" s="137" t="s">
        <v>294</v>
      </c>
      <c r="L5" s="137" t="s">
        <v>295</v>
      </c>
      <c r="M5" s="137" t="s">
        <v>296</v>
      </c>
      <c r="N5" s="137" t="s">
        <v>297</v>
      </c>
      <c r="O5" s="192"/>
      <c r="P5" s="192"/>
      <c r="Q5" s="192"/>
    </row>
    <row r="6" spans="1:18" ht="172.5" customHeight="1" x14ac:dyDescent="0.2">
      <c r="A6" s="135"/>
      <c r="B6" s="291">
        <v>1</v>
      </c>
      <c r="C6" s="276">
        <v>211309</v>
      </c>
      <c r="D6" s="285">
        <v>41156</v>
      </c>
      <c r="E6" s="276" t="s">
        <v>9</v>
      </c>
      <c r="F6" s="180" t="s">
        <v>95</v>
      </c>
      <c r="G6" s="117">
        <v>0</v>
      </c>
      <c r="H6" s="195" t="s">
        <v>386</v>
      </c>
      <c r="I6" s="195" t="s">
        <v>387</v>
      </c>
      <c r="J6" s="180" t="s">
        <v>388</v>
      </c>
      <c r="K6" s="180" t="s">
        <v>389</v>
      </c>
      <c r="L6" s="117">
        <v>162000</v>
      </c>
      <c r="M6" s="180" t="s">
        <v>390</v>
      </c>
      <c r="N6" s="187"/>
      <c r="O6" s="180"/>
      <c r="P6" s="180"/>
      <c r="Q6" s="129"/>
    </row>
    <row r="7" spans="1:18" ht="165.75" customHeight="1" x14ac:dyDescent="0.2">
      <c r="A7" s="135"/>
      <c r="B7" s="293"/>
      <c r="C7" s="284"/>
      <c r="D7" s="286"/>
      <c r="E7" s="284"/>
      <c r="F7" s="181" t="s">
        <v>72</v>
      </c>
      <c r="G7" s="119">
        <v>0</v>
      </c>
      <c r="H7" s="197" t="s">
        <v>554</v>
      </c>
      <c r="I7" s="215" t="s">
        <v>555</v>
      </c>
      <c r="J7" s="181" t="s">
        <v>319</v>
      </c>
      <c r="K7" s="181"/>
      <c r="L7" s="119">
        <v>8342317.4299999997</v>
      </c>
      <c r="M7" s="181" t="s">
        <v>557</v>
      </c>
      <c r="N7" s="181" t="s">
        <v>321</v>
      </c>
      <c r="O7" s="119" t="s">
        <v>473</v>
      </c>
      <c r="P7" s="181"/>
      <c r="Q7" s="130"/>
    </row>
    <row r="8" spans="1:18" ht="87.75" customHeight="1" x14ac:dyDescent="0.2">
      <c r="A8" s="135"/>
      <c r="B8" s="307"/>
      <c r="C8" s="305"/>
      <c r="D8" s="306"/>
      <c r="E8" s="305"/>
      <c r="F8" s="191" t="s">
        <v>420</v>
      </c>
      <c r="G8" s="200">
        <v>70000</v>
      </c>
      <c r="H8" s="216" t="s">
        <v>470</v>
      </c>
      <c r="I8" s="217" t="s">
        <v>556</v>
      </c>
      <c r="J8" s="191"/>
      <c r="K8" s="181" t="s">
        <v>320</v>
      </c>
      <c r="L8" s="200">
        <v>1164239.82</v>
      </c>
      <c r="M8" s="191"/>
      <c r="N8" s="181" t="s">
        <v>321</v>
      </c>
      <c r="O8" s="200"/>
      <c r="P8" s="191"/>
      <c r="Q8" s="150"/>
    </row>
    <row r="9" spans="1:18" s="173" customFormat="1" ht="165.75" customHeight="1" thickBot="1" x14ac:dyDescent="0.25">
      <c r="A9" s="135"/>
      <c r="B9" s="292"/>
      <c r="C9" s="277"/>
      <c r="D9" s="287"/>
      <c r="E9" s="277"/>
      <c r="F9" s="182" t="s">
        <v>288</v>
      </c>
      <c r="G9" s="218">
        <v>1255694</v>
      </c>
      <c r="H9" s="219" t="s">
        <v>522</v>
      </c>
      <c r="I9" s="220" t="s">
        <v>503</v>
      </c>
      <c r="J9" s="179"/>
      <c r="K9" s="179"/>
      <c r="L9" s="162"/>
      <c r="M9" s="179">
        <v>749</v>
      </c>
      <c r="N9" s="179"/>
      <c r="O9" s="182"/>
      <c r="P9" s="182"/>
      <c r="Q9" s="131"/>
      <c r="R9" s="172"/>
    </row>
    <row r="10" spans="1:18" ht="123" customHeight="1" x14ac:dyDescent="0.2">
      <c r="A10" s="135"/>
      <c r="B10" s="291">
        <v>2</v>
      </c>
      <c r="C10" s="276">
        <v>237720</v>
      </c>
      <c r="D10" s="285">
        <v>41421</v>
      </c>
      <c r="E10" s="276" t="s">
        <v>10</v>
      </c>
      <c r="F10" s="180" t="s">
        <v>95</v>
      </c>
      <c r="G10" s="117">
        <v>0</v>
      </c>
      <c r="H10" s="195" t="s">
        <v>386</v>
      </c>
      <c r="I10" s="195" t="s">
        <v>393</v>
      </c>
      <c r="J10" s="180" t="s">
        <v>391</v>
      </c>
      <c r="K10" s="180" t="s">
        <v>389</v>
      </c>
      <c r="L10" s="117">
        <v>275000</v>
      </c>
      <c r="M10" s="180" t="s">
        <v>390</v>
      </c>
      <c r="N10" s="183" t="s">
        <v>392</v>
      </c>
      <c r="O10" s="180"/>
      <c r="P10" s="180"/>
      <c r="Q10" s="129"/>
      <c r="R10" s="128"/>
    </row>
    <row r="11" spans="1:18" ht="216" customHeight="1" x14ac:dyDescent="0.2">
      <c r="A11" s="135"/>
      <c r="B11" s="293"/>
      <c r="C11" s="284"/>
      <c r="D11" s="286"/>
      <c r="E11" s="284"/>
      <c r="F11" s="181" t="s">
        <v>72</v>
      </c>
      <c r="G11" s="119">
        <v>1467491.49</v>
      </c>
      <c r="H11" s="197" t="s">
        <v>490</v>
      </c>
      <c r="I11" s="197" t="s">
        <v>436</v>
      </c>
      <c r="J11" s="181" t="s">
        <v>322</v>
      </c>
      <c r="K11" s="181"/>
      <c r="L11" s="119">
        <v>18514392.77</v>
      </c>
      <c r="M11" s="181" t="s">
        <v>484</v>
      </c>
      <c r="N11" s="184" t="s">
        <v>325</v>
      </c>
      <c r="O11" s="119" t="s">
        <v>468</v>
      </c>
      <c r="P11" s="181"/>
      <c r="Q11" s="130"/>
      <c r="R11" s="128"/>
    </row>
    <row r="12" spans="1:18" ht="45" x14ac:dyDescent="0.2">
      <c r="A12" s="135"/>
      <c r="B12" s="307"/>
      <c r="C12" s="305"/>
      <c r="D12" s="306"/>
      <c r="E12" s="305"/>
      <c r="F12" s="191" t="s">
        <v>420</v>
      </c>
      <c r="G12" s="200">
        <v>708300</v>
      </c>
      <c r="H12" s="216" t="s">
        <v>467</v>
      </c>
      <c r="I12" s="216" t="s">
        <v>448</v>
      </c>
      <c r="J12" s="191"/>
      <c r="K12" s="181" t="s">
        <v>323</v>
      </c>
      <c r="L12" s="200">
        <v>2168458.31</v>
      </c>
      <c r="M12" s="191"/>
      <c r="N12" s="184" t="s">
        <v>325</v>
      </c>
      <c r="O12" s="200"/>
      <c r="P12" s="191"/>
      <c r="Q12" s="150"/>
      <c r="R12" s="128"/>
    </row>
    <row r="13" spans="1:18" s="173" customFormat="1" ht="95.25" customHeight="1" thickBot="1" x14ac:dyDescent="0.25">
      <c r="A13" s="135"/>
      <c r="B13" s="292"/>
      <c r="C13" s="277"/>
      <c r="D13" s="287"/>
      <c r="E13" s="277"/>
      <c r="F13" s="182" t="s">
        <v>77</v>
      </c>
      <c r="G13" s="218">
        <v>1500000</v>
      </c>
      <c r="H13" s="219" t="s">
        <v>511</v>
      </c>
      <c r="I13" s="220" t="s">
        <v>510</v>
      </c>
      <c r="J13" s="182"/>
      <c r="K13" s="182"/>
      <c r="L13" s="118"/>
      <c r="M13" s="182"/>
      <c r="N13" s="185"/>
      <c r="O13" s="182"/>
      <c r="P13" s="182"/>
      <c r="Q13" s="131"/>
      <c r="R13" s="172"/>
    </row>
    <row r="14" spans="1:18" ht="126.75" customHeight="1" x14ac:dyDescent="0.2">
      <c r="A14" s="135"/>
      <c r="B14" s="291">
        <v>3</v>
      </c>
      <c r="C14" s="276">
        <v>238552</v>
      </c>
      <c r="D14" s="285">
        <v>41591</v>
      </c>
      <c r="E14" s="276" t="s">
        <v>12</v>
      </c>
      <c r="F14" s="180" t="s">
        <v>95</v>
      </c>
      <c r="G14" s="117">
        <v>0</v>
      </c>
      <c r="H14" s="195" t="s">
        <v>386</v>
      </c>
      <c r="I14" s="180" t="s">
        <v>393</v>
      </c>
      <c r="J14" s="180" t="s">
        <v>394</v>
      </c>
      <c r="K14" s="180" t="s">
        <v>395</v>
      </c>
      <c r="L14" s="117">
        <v>138599.91</v>
      </c>
      <c r="M14" s="180" t="s">
        <v>390</v>
      </c>
      <c r="N14" s="183"/>
      <c r="O14" s="180"/>
      <c r="P14" s="180"/>
      <c r="Q14" s="129"/>
      <c r="R14" s="128"/>
    </row>
    <row r="15" spans="1:18" ht="198" customHeight="1" x14ac:dyDescent="0.2">
      <c r="A15" s="135"/>
      <c r="B15" s="293"/>
      <c r="C15" s="284"/>
      <c r="D15" s="286"/>
      <c r="E15" s="284"/>
      <c r="F15" s="181" t="s">
        <v>72</v>
      </c>
      <c r="G15" s="119">
        <v>1381449.84</v>
      </c>
      <c r="H15" s="197" t="s">
        <v>471</v>
      </c>
      <c r="I15" s="197" t="s">
        <v>450</v>
      </c>
      <c r="J15" s="181" t="s">
        <v>335</v>
      </c>
      <c r="K15" s="181"/>
      <c r="L15" s="119" t="s">
        <v>333</v>
      </c>
      <c r="M15" s="181" t="s">
        <v>558</v>
      </c>
      <c r="N15" s="181" t="s">
        <v>334</v>
      </c>
      <c r="O15" s="153" t="s">
        <v>328</v>
      </c>
      <c r="P15" s="181"/>
      <c r="Q15" s="130"/>
      <c r="R15" s="128"/>
    </row>
    <row r="16" spans="1:18" ht="45" x14ac:dyDescent="0.2">
      <c r="A16" s="135"/>
      <c r="B16" s="307"/>
      <c r="C16" s="305"/>
      <c r="D16" s="306"/>
      <c r="E16" s="305"/>
      <c r="F16" s="191" t="s">
        <v>343</v>
      </c>
      <c r="G16" s="200">
        <v>481812.97</v>
      </c>
      <c r="H16" s="216" t="s">
        <v>491</v>
      </c>
      <c r="I16" s="216"/>
      <c r="J16" s="191"/>
      <c r="K16" s="181" t="s">
        <v>336</v>
      </c>
      <c r="L16" s="200">
        <v>1144092.5</v>
      </c>
      <c r="M16" s="191"/>
      <c r="N16" s="181" t="s">
        <v>334</v>
      </c>
      <c r="O16" s="155"/>
      <c r="P16" s="191"/>
      <c r="Q16" s="150"/>
      <c r="R16" s="128"/>
    </row>
    <row r="17" spans="1:18" s="173" customFormat="1" ht="139.5" customHeight="1" thickBot="1" x14ac:dyDescent="0.25">
      <c r="A17" s="135"/>
      <c r="B17" s="292"/>
      <c r="C17" s="277"/>
      <c r="D17" s="287"/>
      <c r="E17" s="277"/>
      <c r="F17" s="182" t="s">
        <v>77</v>
      </c>
      <c r="G17" s="118">
        <v>2278554</v>
      </c>
      <c r="H17" s="219" t="s">
        <v>513</v>
      </c>
      <c r="I17" s="220" t="s">
        <v>503</v>
      </c>
      <c r="J17" s="221"/>
      <c r="K17" s="182"/>
      <c r="L17" s="118"/>
      <c r="M17" s="182"/>
      <c r="N17" s="182"/>
      <c r="O17" s="182"/>
      <c r="P17" s="182"/>
      <c r="Q17" s="131"/>
      <c r="R17" s="172"/>
    </row>
    <row r="18" spans="1:18" ht="66" customHeight="1" x14ac:dyDescent="0.2">
      <c r="A18" s="135"/>
      <c r="B18" s="291">
        <v>4</v>
      </c>
      <c r="C18" s="276">
        <v>269832</v>
      </c>
      <c r="D18" s="285">
        <v>41592</v>
      </c>
      <c r="E18" s="276" t="s">
        <v>313</v>
      </c>
      <c r="F18" s="180" t="s">
        <v>95</v>
      </c>
      <c r="G18" s="117">
        <v>0</v>
      </c>
      <c r="H18" s="195" t="s">
        <v>386</v>
      </c>
      <c r="I18" s="180" t="s">
        <v>520</v>
      </c>
      <c r="J18" s="180" t="s">
        <v>395</v>
      </c>
      <c r="K18" s="180" t="s">
        <v>395</v>
      </c>
      <c r="L18" s="180"/>
      <c r="M18" s="180"/>
      <c r="N18" s="183"/>
      <c r="O18" s="180"/>
      <c r="P18" s="180"/>
      <c r="Q18" s="129"/>
      <c r="R18" s="128"/>
    </row>
    <row r="19" spans="1:18" ht="90" x14ac:dyDescent="0.2">
      <c r="A19" s="135"/>
      <c r="B19" s="293"/>
      <c r="C19" s="284"/>
      <c r="D19" s="286"/>
      <c r="E19" s="284"/>
      <c r="F19" s="181" t="s">
        <v>72</v>
      </c>
      <c r="G19" s="119">
        <v>0</v>
      </c>
      <c r="H19" s="222" t="s">
        <v>451</v>
      </c>
      <c r="I19" s="215" t="s">
        <v>530</v>
      </c>
      <c r="J19" s="181" t="s">
        <v>329</v>
      </c>
      <c r="K19" s="181"/>
      <c r="L19" s="198">
        <v>1836450.17</v>
      </c>
      <c r="M19" s="181" t="s">
        <v>331</v>
      </c>
      <c r="N19" s="199" t="s">
        <v>414</v>
      </c>
      <c r="O19" s="153" t="s">
        <v>328</v>
      </c>
      <c r="P19" s="181" t="s">
        <v>332</v>
      </c>
      <c r="Q19" s="130" t="s">
        <v>332</v>
      </c>
      <c r="R19" s="128"/>
    </row>
    <row r="20" spans="1:18" ht="45" x14ac:dyDescent="0.2">
      <c r="A20" s="135"/>
      <c r="B20" s="307"/>
      <c r="C20" s="305"/>
      <c r="D20" s="306"/>
      <c r="E20" s="305"/>
      <c r="F20" s="191" t="s">
        <v>420</v>
      </c>
      <c r="G20" s="200">
        <v>0</v>
      </c>
      <c r="H20" s="223" t="s">
        <v>452</v>
      </c>
      <c r="I20" s="217" t="s">
        <v>448</v>
      </c>
      <c r="J20" s="191"/>
      <c r="K20" s="181" t="s">
        <v>330</v>
      </c>
      <c r="L20" s="198">
        <v>197579.2</v>
      </c>
      <c r="M20" s="181" t="s">
        <v>453</v>
      </c>
      <c r="N20" s="199" t="s">
        <v>414</v>
      </c>
      <c r="O20" s="155"/>
      <c r="P20" s="191"/>
      <c r="Q20" s="150"/>
      <c r="R20" s="128"/>
    </row>
    <row r="21" spans="1:18" s="173" customFormat="1" ht="113.25" customHeight="1" thickBot="1" x14ac:dyDescent="0.3">
      <c r="A21" s="135"/>
      <c r="B21" s="292"/>
      <c r="C21" s="277"/>
      <c r="D21" s="287"/>
      <c r="E21" s="277"/>
      <c r="F21" s="182" t="s">
        <v>77</v>
      </c>
      <c r="G21" s="218">
        <v>9660</v>
      </c>
      <c r="H21" s="219" t="s">
        <v>514</v>
      </c>
      <c r="I21" s="220" t="s">
        <v>515</v>
      </c>
      <c r="J21" s="182"/>
      <c r="K21" s="224"/>
      <c r="L21" s="182"/>
      <c r="M21" s="118"/>
      <c r="N21" s="182"/>
      <c r="O21" s="182"/>
      <c r="P21" s="182"/>
      <c r="Q21" s="131"/>
      <c r="R21" s="172"/>
    </row>
    <row r="22" spans="1:18" ht="66" customHeight="1" x14ac:dyDescent="0.2">
      <c r="A22" s="135"/>
      <c r="B22" s="312">
        <v>5</v>
      </c>
      <c r="C22" s="180"/>
      <c r="D22" s="183"/>
      <c r="E22" s="276" t="s">
        <v>469</v>
      </c>
      <c r="F22" s="180" t="s">
        <v>95</v>
      </c>
      <c r="G22" s="117">
        <v>0</v>
      </c>
      <c r="H22" s="195" t="s">
        <v>386</v>
      </c>
      <c r="I22" s="201" t="s">
        <v>410</v>
      </c>
      <c r="J22" s="180" t="s">
        <v>395</v>
      </c>
      <c r="K22" s="180" t="s">
        <v>395</v>
      </c>
      <c r="L22" s="138"/>
      <c r="M22" s="151"/>
      <c r="N22" s="151"/>
      <c r="O22" s="151"/>
      <c r="P22" s="151"/>
      <c r="Q22" s="152"/>
      <c r="R22" s="128"/>
    </row>
    <row r="23" spans="1:18" ht="128.25" customHeight="1" x14ac:dyDescent="0.2">
      <c r="A23" s="135"/>
      <c r="B23" s="313"/>
      <c r="C23" s="181"/>
      <c r="D23" s="184"/>
      <c r="E23" s="284"/>
      <c r="F23" s="153" t="s">
        <v>72</v>
      </c>
      <c r="G23" s="225">
        <v>0</v>
      </c>
      <c r="H23" s="226" t="s">
        <v>492</v>
      </c>
      <c r="I23" s="227" t="s">
        <v>483</v>
      </c>
      <c r="J23" s="153" t="s">
        <v>326</v>
      </c>
      <c r="K23" s="153"/>
      <c r="L23" s="203">
        <v>3701972.11</v>
      </c>
      <c r="M23" s="153" t="s">
        <v>417</v>
      </c>
      <c r="N23" s="153" t="s">
        <v>339</v>
      </c>
      <c r="O23" s="153" t="s">
        <v>328</v>
      </c>
      <c r="P23" s="153"/>
      <c r="Q23" s="154"/>
      <c r="R23" s="128"/>
    </row>
    <row r="24" spans="1:18" ht="60" x14ac:dyDescent="0.2">
      <c r="A24" s="135"/>
      <c r="B24" s="314"/>
      <c r="C24" s="191"/>
      <c r="D24" s="190"/>
      <c r="E24" s="305"/>
      <c r="F24" s="191" t="s">
        <v>420</v>
      </c>
      <c r="G24" s="228">
        <v>78642.13</v>
      </c>
      <c r="H24" s="216" t="s">
        <v>464</v>
      </c>
      <c r="I24" s="229" t="s">
        <v>448</v>
      </c>
      <c r="J24" s="155"/>
      <c r="K24" s="153" t="s">
        <v>327</v>
      </c>
      <c r="L24" s="230">
        <v>453431.52</v>
      </c>
      <c r="M24" s="153" t="s">
        <v>465</v>
      </c>
      <c r="N24" s="153" t="s">
        <v>339</v>
      </c>
      <c r="O24" s="155"/>
      <c r="P24" s="155"/>
      <c r="Q24" s="156"/>
      <c r="R24" s="128"/>
    </row>
    <row r="25" spans="1:18" s="173" customFormat="1" ht="111.75" customHeight="1" thickBot="1" x14ac:dyDescent="0.25">
      <c r="A25" s="135"/>
      <c r="B25" s="315"/>
      <c r="C25" s="182"/>
      <c r="D25" s="185"/>
      <c r="E25" s="277"/>
      <c r="F25" s="231" t="s">
        <v>77</v>
      </c>
      <c r="G25" s="118">
        <v>1554612</v>
      </c>
      <c r="H25" s="219" t="s">
        <v>512</v>
      </c>
      <c r="I25" s="232" t="s">
        <v>510</v>
      </c>
      <c r="J25" s="231"/>
      <c r="K25" s="231"/>
      <c r="L25" s="213"/>
      <c r="M25" s="231"/>
      <c r="N25" s="231"/>
      <c r="O25" s="231"/>
      <c r="P25" s="231"/>
      <c r="Q25" s="233"/>
      <c r="R25" s="172"/>
    </row>
    <row r="26" spans="1:18" ht="99.75" customHeight="1" x14ac:dyDescent="0.2">
      <c r="A26" s="135"/>
      <c r="B26" s="312">
        <v>6</v>
      </c>
      <c r="C26" s="180"/>
      <c r="D26" s="183"/>
      <c r="E26" s="308" t="s">
        <v>338</v>
      </c>
      <c r="F26" s="180" t="s">
        <v>95</v>
      </c>
      <c r="G26" s="117">
        <v>0</v>
      </c>
      <c r="H26" s="195" t="s">
        <v>368</v>
      </c>
      <c r="I26" s="195" t="s">
        <v>415</v>
      </c>
      <c r="J26" s="180" t="s">
        <v>395</v>
      </c>
      <c r="K26" s="180" t="s">
        <v>395</v>
      </c>
      <c r="L26" s="138"/>
      <c r="M26" s="151"/>
      <c r="N26" s="151"/>
      <c r="O26" s="151"/>
      <c r="P26" s="151"/>
      <c r="Q26" s="152"/>
      <c r="R26" s="128"/>
    </row>
    <row r="27" spans="1:18" ht="154.5" customHeight="1" x14ac:dyDescent="0.2">
      <c r="A27" s="135"/>
      <c r="B27" s="313"/>
      <c r="C27" s="181"/>
      <c r="D27" s="184"/>
      <c r="E27" s="309"/>
      <c r="F27" s="153" t="s">
        <v>72</v>
      </c>
      <c r="G27" s="225">
        <v>178475</v>
      </c>
      <c r="H27" s="222" t="s">
        <v>493</v>
      </c>
      <c r="I27" s="234" t="s">
        <v>418</v>
      </c>
      <c r="J27" s="153" t="s">
        <v>340</v>
      </c>
      <c r="K27" s="153"/>
      <c r="L27" s="235">
        <v>4110224.82</v>
      </c>
      <c r="M27" s="153" t="s">
        <v>559</v>
      </c>
      <c r="N27" s="153" t="s">
        <v>341</v>
      </c>
      <c r="O27" s="153" t="s">
        <v>328</v>
      </c>
      <c r="P27" s="153"/>
      <c r="Q27" s="154"/>
      <c r="R27" s="128"/>
    </row>
    <row r="28" spans="1:18" ht="33" customHeight="1" x14ac:dyDescent="0.2">
      <c r="A28" s="135"/>
      <c r="B28" s="314"/>
      <c r="C28" s="191"/>
      <c r="D28" s="190"/>
      <c r="E28" s="310"/>
      <c r="F28" s="155" t="s">
        <v>420</v>
      </c>
      <c r="G28" s="228">
        <v>65481</v>
      </c>
      <c r="H28" s="217" t="s">
        <v>464</v>
      </c>
      <c r="I28" s="236" t="s">
        <v>448</v>
      </c>
      <c r="J28" s="155"/>
      <c r="K28" s="153" t="s">
        <v>419</v>
      </c>
      <c r="L28" s="235">
        <v>483847.2</v>
      </c>
      <c r="M28" s="153"/>
      <c r="N28" s="153" t="s">
        <v>341</v>
      </c>
      <c r="O28" s="155"/>
      <c r="P28" s="155"/>
      <c r="Q28" s="156"/>
      <c r="R28" s="128"/>
    </row>
    <row r="29" spans="1:18" s="173" customFormat="1" ht="117" customHeight="1" thickBot="1" x14ac:dyDescent="0.25">
      <c r="A29" s="135"/>
      <c r="B29" s="315"/>
      <c r="C29" s="182"/>
      <c r="D29" s="185"/>
      <c r="E29" s="311"/>
      <c r="F29" s="231" t="s">
        <v>77</v>
      </c>
      <c r="G29" s="118">
        <v>59931</v>
      </c>
      <c r="H29" s="220" t="s">
        <v>516</v>
      </c>
      <c r="I29" s="232" t="s">
        <v>502</v>
      </c>
      <c r="J29" s="237"/>
      <c r="K29" s="237"/>
      <c r="L29" s="165"/>
      <c r="M29" s="231"/>
      <c r="N29" s="231"/>
      <c r="O29" s="231"/>
      <c r="P29" s="231"/>
      <c r="Q29" s="233"/>
      <c r="R29" s="172"/>
    </row>
    <row r="30" spans="1:18" ht="111" customHeight="1" x14ac:dyDescent="0.2">
      <c r="B30" s="291">
        <v>7</v>
      </c>
      <c r="C30" s="180"/>
      <c r="D30" s="183"/>
      <c r="E30" s="276" t="s">
        <v>370</v>
      </c>
      <c r="F30" s="180" t="s">
        <v>347</v>
      </c>
      <c r="G30" s="117">
        <v>0</v>
      </c>
      <c r="H30" s="195" t="s">
        <v>411</v>
      </c>
      <c r="I30" s="201" t="s">
        <v>399</v>
      </c>
      <c r="J30" s="180" t="s">
        <v>395</v>
      </c>
      <c r="K30" s="180" t="s">
        <v>395</v>
      </c>
      <c r="L30" s="168"/>
      <c r="M30" s="180"/>
      <c r="N30" s="180"/>
      <c r="O30" s="180"/>
      <c r="P30" s="180"/>
      <c r="Q30" s="129"/>
    </row>
    <row r="31" spans="1:18" ht="56.25" customHeight="1" x14ac:dyDescent="0.2">
      <c r="B31" s="293"/>
      <c r="C31" s="181"/>
      <c r="D31" s="184"/>
      <c r="E31" s="284"/>
      <c r="F31" s="181" t="s">
        <v>355</v>
      </c>
      <c r="G31" s="119">
        <v>0</v>
      </c>
      <c r="H31" s="197" t="s">
        <v>345</v>
      </c>
      <c r="I31" s="202"/>
      <c r="J31" s="181"/>
      <c r="K31" s="181" t="s">
        <v>395</v>
      </c>
      <c r="L31" s="169"/>
      <c r="M31" s="181"/>
      <c r="N31" s="181"/>
      <c r="O31" s="181"/>
      <c r="P31" s="181"/>
      <c r="Q31" s="130"/>
    </row>
    <row r="32" spans="1:18" ht="191.25" customHeight="1" x14ac:dyDescent="0.2">
      <c r="B32" s="293"/>
      <c r="C32" s="181"/>
      <c r="D32" s="184"/>
      <c r="E32" s="284"/>
      <c r="F32" s="181" t="s">
        <v>72</v>
      </c>
      <c r="G32" s="119">
        <v>116032</v>
      </c>
      <c r="H32" s="226" t="s">
        <v>466</v>
      </c>
      <c r="I32" s="227" t="s">
        <v>485</v>
      </c>
      <c r="J32" s="181" t="s">
        <v>406</v>
      </c>
      <c r="K32" s="181"/>
      <c r="L32" s="203" t="s">
        <v>409</v>
      </c>
      <c r="M32" s="181" t="s">
        <v>560</v>
      </c>
      <c r="N32" s="181" t="s">
        <v>456</v>
      </c>
      <c r="O32" s="119" t="s">
        <v>497</v>
      </c>
      <c r="P32" s="181"/>
      <c r="Q32" s="130"/>
    </row>
    <row r="33" spans="1:18" ht="69.75" customHeight="1" x14ac:dyDescent="0.2">
      <c r="B33" s="293"/>
      <c r="C33" s="181"/>
      <c r="D33" s="184"/>
      <c r="E33" s="284"/>
      <c r="F33" s="181" t="s">
        <v>343</v>
      </c>
      <c r="G33" s="119">
        <v>0</v>
      </c>
      <c r="H33" s="197" t="s">
        <v>494</v>
      </c>
      <c r="I33" s="202" t="s">
        <v>454</v>
      </c>
      <c r="J33" s="181"/>
      <c r="K33" s="181" t="s">
        <v>455</v>
      </c>
      <c r="L33" s="203" t="s">
        <v>61</v>
      </c>
      <c r="M33" s="181"/>
      <c r="N33" s="181"/>
      <c r="O33" s="181"/>
      <c r="P33" s="181"/>
      <c r="Q33" s="130"/>
    </row>
    <row r="34" spans="1:18" s="173" customFormat="1" ht="117" customHeight="1" thickBot="1" x14ac:dyDescent="0.25">
      <c r="A34" s="122"/>
      <c r="B34" s="292"/>
      <c r="C34" s="182"/>
      <c r="D34" s="185"/>
      <c r="E34" s="277"/>
      <c r="F34" s="182" t="s">
        <v>77</v>
      </c>
      <c r="G34" s="118">
        <v>1100000</v>
      </c>
      <c r="H34" s="220" t="s">
        <v>509</v>
      </c>
      <c r="I34" s="238" t="s">
        <v>376</v>
      </c>
      <c r="J34" s="239"/>
      <c r="K34" s="240"/>
      <c r="L34" s="165"/>
      <c r="M34" s="179"/>
      <c r="N34" s="179"/>
      <c r="O34" s="182"/>
      <c r="P34" s="182"/>
      <c r="Q34" s="131"/>
    </row>
    <row r="35" spans="1:18" ht="153.75" customHeight="1" x14ac:dyDescent="0.2">
      <c r="A35" s="140"/>
      <c r="B35" s="281">
        <v>8</v>
      </c>
      <c r="C35" s="180">
        <v>273254</v>
      </c>
      <c r="D35" s="183">
        <v>41883</v>
      </c>
      <c r="E35" s="278" t="s">
        <v>352</v>
      </c>
      <c r="F35" s="180" t="s">
        <v>95</v>
      </c>
      <c r="G35" s="117">
        <v>0</v>
      </c>
      <c r="H35" s="193" t="s">
        <v>531</v>
      </c>
      <c r="I35" s="180" t="s">
        <v>432</v>
      </c>
      <c r="J35" s="180" t="s">
        <v>398</v>
      </c>
      <c r="K35" s="180"/>
      <c r="L35" s="138" t="s">
        <v>397</v>
      </c>
      <c r="M35" s="180">
        <v>240</v>
      </c>
      <c r="N35" s="180" t="s">
        <v>422</v>
      </c>
      <c r="O35" s="180"/>
      <c r="P35" s="180"/>
      <c r="Q35" s="129"/>
      <c r="R35" s="128"/>
    </row>
    <row r="36" spans="1:18" ht="74.25" customHeight="1" thickBot="1" x14ac:dyDescent="0.25">
      <c r="A36" s="140"/>
      <c r="B36" s="282"/>
      <c r="C36" s="158"/>
      <c r="D36" s="141"/>
      <c r="E36" s="279"/>
      <c r="F36" s="181" t="s">
        <v>342</v>
      </c>
      <c r="G36" s="119">
        <v>0</v>
      </c>
      <c r="H36" s="232" t="s">
        <v>441</v>
      </c>
      <c r="I36" s="181"/>
      <c r="J36" s="181"/>
      <c r="K36" s="181" t="s">
        <v>395</v>
      </c>
      <c r="L36" s="203"/>
      <c r="M36" s="181">
        <v>280</v>
      </c>
      <c r="N36" s="184" t="s">
        <v>422</v>
      </c>
      <c r="O36" s="181"/>
      <c r="P36" s="181"/>
      <c r="Q36" s="130"/>
      <c r="R36" s="128"/>
    </row>
    <row r="37" spans="1:18" ht="91.5" customHeight="1" x14ac:dyDescent="0.2">
      <c r="A37" s="140"/>
      <c r="B37" s="282"/>
      <c r="C37" s="158"/>
      <c r="D37" s="141"/>
      <c r="E37" s="279"/>
      <c r="F37" s="158" t="s">
        <v>72</v>
      </c>
      <c r="G37" s="194">
        <v>29811225.329999998</v>
      </c>
      <c r="H37" s="241" t="s">
        <v>477</v>
      </c>
      <c r="I37" s="158" t="s">
        <v>499</v>
      </c>
      <c r="J37" s="158"/>
      <c r="K37" s="158"/>
      <c r="L37" s="242" t="s">
        <v>472</v>
      </c>
      <c r="M37" s="158"/>
      <c r="N37" s="158"/>
      <c r="O37" s="158"/>
      <c r="P37" s="158"/>
      <c r="Q37" s="142"/>
      <c r="R37" s="128"/>
    </row>
    <row r="38" spans="1:18" ht="89.25" customHeight="1" thickBot="1" x14ac:dyDescent="0.25">
      <c r="A38" s="140"/>
      <c r="B38" s="283"/>
      <c r="C38" s="182"/>
      <c r="D38" s="185"/>
      <c r="E38" s="280"/>
      <c r="F38" s="182" t="s">
        <v>461</v>
      </c>
      <c r="G38" s="118">
        <v>1419582.56</v>
      </c>
      <c r="H38" s="232" t="s">
        <v>495</v>
      </c>
      <c r="I38" s="182" t="s">
        <v>500</v>
      </c>
      <c r="J38" s="182"/>
      <c r="K38" s="182"/>
      <c r="L38" s="182" t="s">
        <v>476</v>
      </c>
      <c r="M38" s="182"/>
      <c r="N38" s="185"/>
      <c r="O38" s="182"/>
      <c r="P38" s="182"/>
      <c r="Q38" s="131"/>
      <c r="R38" s="128"/>
    </row>
    <row r="39" spans="1:18" ht="138.75" customHeight="1" x14ac:dyDescent="0.2">
      <c r="A39" s="140"/>
      <c r="B39" s="281">
        <v>9</v>
      </c>
      <c r="C39" s="180">
        <v>303267</v>
      </c>
      <c r="D39" s="183">
        <v>43145</v>
      </c>
      <c r="E39" s="278" t="s">
        <v>353</v>
      </c>
      <c r="F39" s="180" t="s">
        <v>95</v>
      </c>
      <c r="G39" s="117">
        <v>0</v>
      </c>
      <c r="H39" s="193" t="s">
        <v>532</v>
      </c>
      <c r="I39" s="180" t="s">
        <v>433</v>
      </c>
      <c r="J39" s="180" t="s">
        <v>354</v>
      </c>
      <c r="K39" s="180"/>
      <c r="L39" s="117">
        <v>4512691.7</v>
      </c>
      <c r="M39" s="180">
        <v>210</v>
      </c>
      <c r="N39" s="183">
        <v>43432</v>
      </c>
      <c r="O39" s="180"/>
      <c r="P39" s="180"/>
      <c r="Q39" s="129"/>
      <c r="R39" s="128"/>
    </row>
    <row r="40" spans="1:18" ht="30" x14ac:dyDescent="0.2">
      <c r="A40" s="140"/>
      <c r="B40" s="282"/>
      <c r="C40" s="158"/>
      <c r="D40" s="141"/>
      <c r="E40" s="279"/>
      <c r="F40" s="181" t="s">
        <v>342</v>
      </c>
      <c r="G40" s="119">
        <v>0</v>
      </c>
      <c r="H40" s="234" t="s">
        <v>441</v>
      </c>
      <c r="I40" s="181" t="s">
        <v>396</v>
      </c>
      <c r="J40" s="181"/>
      <c r="K40" s="181" t="s">
        <v>395</v>
      </c>
      <c r="L40" s="181" t="s">
        <v>396</v>
      </c>
      <c r="M40" s="181">
        <v>230</v>
      </c>
      <c r="N40" s="184">
        <v>43432</v>
      </c>
      <c r="O40" s="178"/>
      <c r="P40" s="170"/>
      <c r="Q40" s="178"/>
      <c r="R40" s="128"/>
    </row>
    <row r="41" spans="1:18" ht="96" customHeight="1" x14ac:dyDescent="0.2">
      <c r="A41" s="140"/>
      <c r="B41" s="282"/>
      <c r="C41" s="158"/>
      <c r="D41" s="141"/>
      <c r="E41" s="279"/>
      <c r="F41" s="158" t="s">
        <v>72</v>
      </c>
      <c r="G41" s="194">
        <v>33365659.879999999</v>
      </c>
      <c r="H41" s="241" t="s">
        <v>478</v>
      </c>
      <c r="I41" s="243" t="s">
        <v>501</v>
      </c>
      <c r="J41" s="158"/>
      <c r="K41" s="158"/>
      <c r="L41" s="194" t="s">
        <v>474</v>
      </c>
      <c r="M41" s="158"/>
      <c r="N41" s="141"/>
      <c r="O41" s="181"/>
      <c r="P41" s="170"/>
      <c r="Q41" s="178"/>
      <c r="R41" s="128"/>
    </row>
    <row r="42" spans="1:18" ht="76.5" customHeight="1" thickBot="1" x14ac:dyDescent="0.25">
      <c r="A42" s="140"/>
      <c r="B42" s="283"/>
      <c r="C42" s="182"/>
      <c r="D42" s="185"/>
      <c r="E42" s="280"/>
      <c r="F42" s="182" t="s">
        <v>343</v>
      </c>
      <c r="G42" s="118">
        <v>5849426.4699999997</v>
      </c>
      <c r="H42" s="232" t="s">
        <v>496</v>
      </c>
      <c r="I42" s="182"/>
      <c r="J42" s="182"/>
      <c r="K42" s="182"/>
      <c r="L42" s="182" t="s">
        <v>479</v>
      </c>
      <c r="M42" s="182"/>
      <c r="N42" s="185"/>
      <c r="O42" s="182"/>
      <c r="P42" s="182"/>
      <c r="Q42" s="131"/>
      <c r="R42" s="128"/>
    </row>
    <row r="43" spans="1:18" ht="217.5" customHeight="1" x14ac:dyDescent="0.2">
      <c r="A43" s="140"/>
      <c r="B43" s="281">
        <v>10</v>
      </c>
      <c r="C43" s="180">
        <v>277717</v>
      </c>
      <c r="D43" s="183">
        <v>42234</v>
      </c>
      <c r="E43" s="278" t="s">
        <v>346</v>
      </c>
      <c r="F43" s="180" t="s">
        <v>95</v>
      </c>
      <c r="G43" s="117">
        <v>0</v>
      </c>
      <c r="H43" s="193" t="s">
        <v>529</v>
      </c>
      <c r="I43" s="195" t="s">
        <v>437</v>
      </c>
      <c r="J43" s="180" t="s">
        <v>395</v>
      </c>
      <c r="K43" s="177"/>
      <c r="L43" s="177"/>
      <c r="M43" s="177"/>
      <c r="N43" s="180"/>
      <c r="O43" s="180"/>
      <c r="P43" s="180"/>
      <c r="Q43" s="129"/>
      <c r="R43" s="128"/>
    </row>
    <row r="44" spans="1:18" ht="31.5" customHeight="1" x14ac:dyDescent="0.2">
      <c r="A44" s="140"/>
      <c r="B44" s="282"/>
      <c r="C44" s="158"/>
      <c r="D44" s="141"/>
      <c r="E44" s="279"/>
      <c r="F44" s="181" t="s">
        <v>342</v>
      </c>
      <c r="G44" s="119">
        <v>0</v>
      </c>
      <c r="H44" s="244" t="s">
        <v>438</v>
      </c>
      <c r="I44" s="197"/>
      <c r="J44" s="178"/>
      <c r="K44" s="167" t="s">
        <v>395</v>
      </c>
      <c r="L44" s="178"/>
      <c r="M44" s="178"/>
      <c r="N44" s="181"/>
      <c r="O44" s="181"/>
      <c r="P44" s="181"/>
      <c r="Q44" s="130"/>
      <c r="R44" s="128"/>
    </row>
    <row r="45" spans="1:18" ht="108" customHeight="1" x14ac:dyDescent="0.2">
      <c r="A45" s="140"/>
      <c r="B45" s="282"/>
      <c r="C45" s="158"/>
      <c r="D45" s="141"/>
      <c r="E45" s="279"/>
      <c r="F45" s="181" t="s">
        <v>72</v>
      </c>
      <c r="G45" s="119">
        <v>857572.95</v>
      </c>
      <c r="H45" s="244" t="s">
        <v>498</v>
      </c>
      <c r="I45" s="197"/>
      <c r="J45" s="181"/>
      <c r="K45" s="181"/>
      <c r="L45" s="181" t="s">
        <v>475</v>
      </c>
      <c r="M45" s="181"/>
      <c r="N45" s="181"/>
      <c r="O45" s="181"/>
      <c r="P45" s="181"/>
      <c r="Q45" s="130"/>
      <c r="R45" s="128"/>
    </row>
    <row r="46" spans="1:18" ht="83.25" customHeight="1" x14ac:dyDescent="0.2">
      <c r="A46" s="140"/>
      <c r="B46" s="282"/>
      <c r="C46" s="158"/>
      <c r="D46" s="141"/>
      <c r="E46" s="279"/>
      <c r="F46" s="158" t="s">
        <v>343</v>
      </c>
      <c r="G46" s="194">
        <v>106035.6</v>
      </c>
      <c r="H46" s="244" t="s">
        <v>482</v>
      </c>
      <c r="I46" s="245"/>
      <c r="J46" s="158"/>
      <c r="K46" s="158"/>
      <c r="L46" s="158"/>
      <c r="M46" s="158"/>
      <c r="N46" s="158"/>
      <c r="O46" s="158"/>
      <c r="P46" s="158"/>
      <c r="Q46" s="142"/>
      <c r="R46" s="128"/>
    </row>
    <row r="47" spans="1:18" ht="18.75" thickBot="1" x14ac:dyDescent="0.25">
      <c r="A47" s="140"/>
      <c r="B47" s="283"/>
      <c r="C47" s="182"/>
      <c r="D47" s="185"/>
      <c r="E47" s="280"/>
      <c r="F47" s="182" t="s">
        <v>77</v>
      </c>
      <c r="G47" s="162">
        <v>0</v>
      </c>
      <c r="H47" s="238" t="s">
        <v>526</v>
      </c>
      <c r="I47" s="182"/>
      <c r="J47" s="182"/>
      <c r="K47" s="182"/>
      <c r="L47" s="182"/>
      <c r="M47" s="182"/>
      <c r="N47" s="182"/>
      <c r="O47" s="182"/>
      <c r="P47" s="182"/>
      <c r="Q47" s="131"/>
      <c r="R47" s="128"/>
    </row>
    <row r="48" spans="1:18" ht="140.25" customHeight="1" x14ac:dyDescent="0.2">
      <c r="A48" s="135"/>
      <c r="B48" s="291">
        <v>11</v>
      </c>
      <c r="C48" s="276">
        <v>274896</v>
      </c>
      <c r="D48" s="285">
        <v>41597</v>
      </c>
      <c r="E48" s="276" t="s">
        <v>13</v>
      </c>
      <c r="F48" s="180" t="s">
        <v>95</v>
      </c>
      <c r="G48" s="117">
        <v>0</v>
      </c>
      <c r="H48" s="204" t="s">
        <v>381</v>
      </c>
      <c r="I48" s="205" t="s">
        <v>382</v>
      </c>
      <c r="J48" s="180" t="s">
        <v>383</v>
      </c>
      <c r="K48" s="180" t="s">
        <v>384</v>
      </c>
      <c r="L48" s="117">
        <v>60000</v>
      </c>
      <c r="M48" s="180">
        <v>60</v>
      </c>
      <c r="N48" s="180" t="s">
        <v>385</v>
      </c>
      <c r="O48" s="180"/>
      <c r="P48" s="180"/>
      <c r="Q48" s="129"/>
    </row>
    <row r="49" spans="1:18" ht="77.25" customHeight="1" x14ac:dyDescent="0.2">
      <c r="A49" s="135"/>
      <c r="B49" s="293"/>
      <c r="C49" s="284"/>
      <c r="D49" s="286"/>
      <c r="E49" s="284"/>
      <c r="F49" s="181" t="s">
        <v>72</v>
      </c>
      <c r="G49" s="196">
        <v>0</v>
      </c>
      <c r="H49" s="197" t="s">
        <v>533</v>
      </c>
      <c r="I49" s="215" t="s">
        <v>457</v>
      </c>
      <c r="J49" s="181" t="s">
        <v>314</v>
      </c>
      <c r="K49" s="181" t="s">
        <v>315</v>
      </c>
      <c r="L49" s="119" t="s">
        <v>316</v>
      </c>
      <c r="M49" s="181" t="s">
        <v>317</v>
      </c>
      <c r="N49" s="181" t="s">
        <v>318</v>
      </c>
      <c r="O49" s="119">
        <v>37286.9</v>
      </c>
      <c r="P49" s="178"/>
      <c r="Q49" s="130" t="s">
        <v>413</v>
      </c>
    </row>
    <row r="50" spans="1:18" s="173" customFormat="1" ht="100.5" customHeight="1" thickBot="1" x14ac:dyDescent="0.25">
      <c r="A50" s="135"/>
      <c r="B50" s="292"/>
      <c r="C50" s="277"/>
      <c r="D50" s="287"/>
      <c r="E50" s="277"/>
      <c r="F50" s="182" t="s">
        <v>77</v>
      </c>
      <c r="G50" s="218">
        <v>0</v>
      </c>
      <c r="H50" s="219" t="s">
        <v>508</v>
      </c>
      <c r="I50" s="220" t="s">
        <v>375</v>
      </c>
      <c r="J50" s="182"/>
      <c r="K50" s="182"/>
      <c r="L50" s="118"/>
      <c r="M50" s="182"/>
      <c r="N50" s="182"/>
      <c r="O50" s="182"/>
      <c r="P50" s="182"/>
      <c r="Q50" s="131"/>
    </row>
    <row r="51" spans="1:18" ht="60" x14ac:dyDescent="0.2">
      <c r="A51" s="135"/>
      <c r="B51" s="291">
        <v>12</v>
      </c>
      <c r="C51" s="180" t="s">
        <v>61</v>
      </c>
      <c r="D51" s="180" t="s">
        <v>61</v>
      </c>
      <c r="E51" s="276" t="s">
        <v>0</v>
      </c>
      <c r="F51" s="180" t="s">
        <v>72</v>
      </c>
      <c r="G51" s="117">
        <v>0</v>
      </c>
      <c r="H51" s="204" t="s">
        <v>459</v>
      </c>
      <c r="I51" s="246" t="s">
        <v>458</v>
      </c>
      <c r="J51" s="180" t="s">
        <v>304</v>
      </c>
      <c r="K51" s="180" t="s">
        <v>305</v>
      </c>
      <c r="L51" s="117">
        <v>50992898.149999999</v>
      </c>
      <c r="M51" s="180" t="s">
        <v>306</v>
      </c>
      <c r="N51" s="183">
        <v>41809</v>
      </c>
      <c r="O51" s="117">
        <v>4145633.99</v>
      </c>
      <c r="P51" s="206" t="s">
        <v>324</v>
      </c>
      <c r="Q51" s="207" t="s">
        <v>307</v>
      </c>
      <c r="R51" s="128"/>
    </row>
    <row r="52" spans="1:18" s="173" customFormat="1" ht="120" customHeight="1" thickBot="1" x14ac:dyDescent="0.25">
      <c r="A52" s="135"/>
      <c r="B52" s="292"/>
      <c r="C52" s="182"/>
      <c r="D52" s="182"/>
      <c r="E52" s="277"/>
      <c r="F52" s="182" t="s">
        <v>77</v>
      </c>
      <c r="G52" s="218">
        <v>76970</v>
      </c>
      <c r="H52" s="232" t="s">
        <v>517</v>
      </c>
      <c r="I52" s="232" t="s">
        <v>377</v>
      </c>
      <c r="J52" s="213"/>
      <c r="K52" s="182"/>
      <c r="L52" s="118"/>
      <c r="M52" s="182"/>
      <c r="N52" s="185"/>
      <c r="O52" s="118"/>
      <c r="P52" s="247"/>
      <c r="Q52" s="248"/>
      <c r="R52" s="172"/>
    </row>
    <row r="53" spans="1:18" ht="30.75" thickBot="1" x14ac:dyDescent="0.25">
      <c r="A53" s="136"/>
      <c r="B53" s="281">
        <v>13</v>
      </c>
      <c r="C53" s="180">
        <v>274698</v>
      </c>
      <c r="D53" s="183">
        <v>41745</v>
      </c>
      <c r="E53" s="288" t="s">
        <v>312</v>
      </c>
      <c r="F53" s="208" t="s">
        <v>95</v>
      </c>
      <c r="G53" s="117">
        <v>0</v>
      </c>
      <c r="H53" s="195" t="s">
        <v>386</v>
      </c>
      <c r="I53" s="180" t="s">
        <v>396</v>
      </c>
      <c r="J53" s="180" t="s">
        <v>395</v>
      </c>
      <c r="K53" s="180" t="s">
        <v>395</v>
      </c>
      <c r="L53" s="180"/>
      <c r="M53" s="180"/>
      <c r="N53" s="180"/>
      <c r="O53" s="180"/>
      <c r="P53" s="180"/>
      <c r="Q53" s="129"/>
      <c r="R53" s="128"/>
    </row>
    <row r="54" spans="1:18" ht="94.5" customHeight="1" x14ac:dyDescent="0.2">
      <c r="A54" s="139" t="s">
        <v>408</v>
      </c>
      <c r="B54" s="282"/>
      <c r="C54" s="181"/>
      <c r="D54" s="184"/>
      <c r="E54" s="289"/>
      <c r="F54" s="209" t="s">
        <v>72</v>
      </c>
      <c r="G54" s="119">
        <v>0</v>
      </c>
      <c r="H54" s="234" t="s">
        <v>311</v>
      </c>
      <c r="I54" s="181" t="s">
        <v>310</v>
      </c>
      <c r="J54" s="210" t="s">
        <v>308</v>
      </c>
      <c r="K54" s="210"/>
      <c r="L54" s="211">
        <v>235421.85</v>
      </c>
      <c r="M54" s="210" t="s">
        <v>309</v>
      </c>
      <c r="N54" s="212">
        <v>42928</v>
      </c>
      <c r="O54" s="210"/>
      <c r="P54" s="181"/>
      <c r="Q54" s="130" t="s">
        <v>337</v>
      </c>
      <c r="R54" s="128"/>
    </row>
    <row r="55" spans="1:18" s="173" customFormat="1" ht="120" customHeight="1" thickBot="1" x14ac:dyDescent="0.25">
      <c r="A55" s="140"/>
      <c r="B55" s="283"/>
      <c r="C55" s="182"/>
      <c r="D55" s="185"/>
      <c r="E55" s="290"/>
      <c r="F55" s="238" t="s">
        <v>77</v>
      </c>
      <c r="G55" s="218">
        <v>194160</v>
      </c>
      <c r="H55" s="232" t="s">
        <v>518</v>
      </c>
      <c r="I55" s="232" t="s">
        <v>378</v>
      </c>
      <c r="J55" s="182" t="s">
        <v>407</v>
      </c>
      <c r="K55" s="182"/>
      <c r="L55" s="182"/>
      <c r="M55" s="182"/>
      <c r="N55" s="182"/>
      <c r="O55" s="182"/>
      <c r="P55" s="182"/>
      <c r="Q55" s="131"/>
      <c r="R55" s="172"/>
    </row>
    <row r="56" spans="1:18" ht="80.25" customHeight="1" x14ac:dyDescent="0.2">
      <c r="B56" s="291">
        <v>14</v>
      </c>
      <c r="C56" s="276"/>
      <c r="D56" s="285"/>
      <c r="E56" s="276" t="s">
        <v>379</v>
      </c>
      <c r="F56" s="180" t="s">
        <v>72</v>
      </c>
      <c r="G56" s="117">
        <v>0</v>
      </c>
      <c r="H56" s="204" t="s">
        <v>460</v>
      </c>
      <c r="I56" s="180" t="s">
        <v>400</v>
      </c>
      <c r="J56" s="180" t="s">
        <v>401</v>
      </c>
      <c r="K56" s="180" t="s">
        <v>402</v>
      </c>
      <c r="L56" s="180" t="s">
        <v>403</v>
      </c>
      <c r="M56" s="180" t="s">
        <v>404</v>
      </c>
      <c r="N56" s="180" t="s">
        <v>405</v>
      </c>
      <c r="O56" s="177" t="s">
        <v>61</v>
      </c>
      <c r="P56" s="177" t="s">
        <v>61</v>
      </c>
      <c r="Q56" s="171" t="s">
        <v>61</v>
      </c>
    </row>
    <row r="57" spans="1:18" s="173" customFormat="1" ht="135.75" customHeight="1" thickBot="1" x14ac:dyDescent="0.25">
      <c r="A57" s="122"/>
      <c r="B57" s="292"/>
      <c r="C57" s="277"/>
      <c r="D57" s="287"/>
      <c r="E57" s="277"/>
      <c r="F57" s="182" t="s">
        <v>77</v>
      </c>
      <c r="G57" s="218">
        <v>180000</v>
      </c>
      <c r="H57" s="219" t="s">
        <v>519</v>
      </c>
      <c r="I57" s="249" t="s">
        <v>380</v>
      </c>
      <c r="J57" s="182">
        <v>9048209.1899999995</v>
      </c>
      <c r="K57" s="182" t="s">
        <v>61</v>
      </c>
      <c r="L57" s="182" t="s">
        <v>61</v>
      </c>
      <c r="M57" s="182" t="s">
        <v>61</v>
      </c>
      <c r="N57" s="182" t="s">
        <v>61</v>
      </c>
      <c r="O57" s="182" t="s">
        <v>61</v>
      </c>
      <c r="P57" s="182" t="s">
        <v>61</v>
      </c>
      <c r="Q57" s="131" t="s">
        <v>61</v>
      </c>
    </row>
    <row r="58" spans="1:18" ht="112.5" customHeight="1" x14ac:dyDescent="0.2">
      <c r="A58" s="140"/>
      <c r="B58" s="281">
        <v>15</v>
      </c>
      <c r="C58" s="177">
        <v>180989</v>
      </c>
      <c r="D58" s="187">
        <v>41046</v>
      </c>
      <c r="E58" s="278" t="s">
        <v>7</v>
      </c>
      <c r="F58" s="180" t="s">
        <v>95</v>
      </c>
      <c r="G58" s="161">
        <v>0</v>
      </c>
      <c r="H58" s="193" t="s">
        <v>524</v>
      </c>
      <c r="I58" s="193" t="s">
        <v>525</v>
      </c>
      <c r="J58" s="177" t="s">
        <v>395</v>
      </c>
      <c r="K58" s="177"/>
      <c r="L58" s="180"/>
      <c r="M58" s="180"/>
      <c r="N58" s="180"/>
      <c r="O58" s="180"/>
      <c r="P58" s="180"/>
      <c r="Q58" s="129"/>
      <c r="R58" s="128"/>
    </row>
    <row r="59" spans="1:18" ht="30.75" thickBot="1" x14ac:dyDescent="0.25">
      <c r="A59" s="140"/>
      <c r="B59" s="282"/>
      <c r="C59" s="179"/>
      <c r="D59" s="188"/>
      <c r="E59" s="303"/>
      <c r="F59" s="181" t="s">
        <v>342</v>
      </c>
      <c r="G59" s="119">
        <v>0</v>
      </c>
      <c r="H59" s="197" t="s">
        <v>395</v>
      </c>
      <c r="I59" s="178"/>
      <c r="J59" s="178"/>
      <c r="K59" s="178" t="s">
        <v>389</v>
      </c>
      <c r="L59" s="181"/>
      <c r="M59" s="181"/>
      <c r="N59" s="181"/>
      <c r="O59" s="181"/>
      <c r="P59" s="181"/>
      <c r="Q59" s="130"/>
      <c r="R59" s="128"/>
    </row>
    <row r="60" spans="1:18" ht="18" x14ac:dyDescent="0.2">
      <c r="A60" s="140"/>
      <c r="B60" s="282"/>
      <c r="C60" s="175"/>
      <c r="D60" s="189"/>
      <c r="E60" s="303"/>
      <c r="F60" s="181" t="s">
        <v>72</v>
      </c>
      <c r="G60" s="119">
        <v>303578.42</v>
      </c>
      <c r="H60" s="181" t="s">
        <v>526</v>
      </c>
      <c r="I60" s="178"/>
      <c r="J60" s="178"/>
      <c r="K60" s="178"/>
      <c r="L60" s="181"/>
      <c r="M60" s="181"/>
      <c r="N60" s="181"/>
      <c r="O60" s="181"/>
      <c r="P60" s="181"/>
      <c r="Q60" s="130"/>
      <c r="R60" s="128"/>
    </row>
    <row r="61" spans="1:18" ht="18" x14ac:dyDescent="0.2">
      <c r="A61" s="140"/>
      <c r="B61" s="282"/>
      <c r="C61" s="175"/>
      <c r="D61" s="189"/>
      <c r="E61" s="303"/>
      <c r="F61" s="181" t="s">
        <v>420</v>
      </c>
      <c r="G61" s="119">
        <v>16865.47</v>
      </c>
      <c r="H61" s="181" t="s">
        <v>526</v>
      </c>
      <c r="I61" s="178"/>
      <c r="J61" s="178"/>
      <c r="K61" s="178"/>
      <c r="L61" s="181"/>
      <c r="M61" s="181"/>
      <c r="N61" s="181"/>
      <c r="O61" s="181"/>
      <c r="P61" s="181"/>
      <c r="Q61" s="130"/>
      <c r="R61" s="128"/>
    </row>
    <row r="62" spans="1:18" ht="18.75" thickBot="1" x14ac:dyDescent="0.25">
      <c r="A62" s="140"/>
      <c r="B62" s="283"/>
      <c r="C62" s="175"/>
      <c r="D62" s="189"/>
      <c r="E62" s="326"/>
      <c r="F62" s="158" t="s">
        <v>77</v>
      </c>
      <c r="G62" s="194">
        <v>0</v>
      </c>
      <c r="H62" s="158" t="s">
        <v>526</v>
      </c>
      <c r="I62" s="175"/>
      <c r="J62" s="175"/>
      <c r="K62" s="175"/>
      <c r="L62" s="158"/>
      <c r="M62" s="158"/>
      <c r="N62" s="158"/>
      <c r="O62" s="158"/>
      <c r="P62" s="158"/>
      <c r="Q62" s="142"/>
      <c r="R62" s="128"/>
    </row>
    <row r="63" spans="1:18" ht="75" x14ac:dyDescent="0.2">
      <c r="A63" s="140"/>
      <c r="B63" s="281">
        <v>16</v>
      </c>
      <c r="C63" s="180">
        <v>273121</v>
      </c>
      <c r="D63" s="183">
        <v>41883</v>
      </c>
      <c r="E63" s="278" t="s">
        <v>55</v>
      </c>
      <c r="F63" s="180" t="s">
        <v>95</v>
      </c>
      <c r="G63" s="117">
        <v>0</v>
      </c>
      <c r="H63" s="195" t="s">
        <v>527</v>
      </c>
      <c r="I63" s="195" t="s">
        <v>528</v>
      </c>
      <c r="J63" s="180" t="s">
        <v>395</v>
      </c>
      <c r="K63" s="177"/>
      <c r="L63" s="180"/>
      <c r="M63" s="180"/>
      <c r="N63" s="183"/>
      <c r="O63" s="180"/>
      <c r="P63" s="180"/>
      <c r="Q63" s="129"/>
      <c r="R63" s="128"/>
    </row>
    <row r="64" spans="1:18" ht="30" x14ac:dyDescent="0.2">
      <c r="A64" s="140"/>
      <c r="B64" s="282"/>
      <c r="C64" s="158"/>
      <c r="D64" s="141"/>
      <c r="E64" s="279"/>
      <c r="F64" s="181" t="s">
        <v>344</v>
      </c>
      <c r="G64" s="119">
        <v>0</v>
      </c>
      <c r="H64" s="197" t="s">
        <v>345</v>
      </c>
      <c r="I64" s="178"/>
      <c r="J64" s="178"/>
      <c r="K64" s="181" t="s">
        <v>395</v>
      </c>
      <c r="L64" s="181"/>
      <c r="M64" s="181"/>
      <c r="N64" s="184"/>
      <c r="O64" s="181"/>
      <c r="P64" s="181"/>
      <c r="Q64" s="130"/>
      <c r="R64" s="128"/>
    </row>
    <row r="65" spans="1:18" ht="18" x14ac:dyDescent="0.2">
      <c r="A65" s="140"/>
      <c r="B65" s="282"/>
      <c r="C65" s="158"/>
      <c r="D65" s="141"/>
      <c r="E65" s="279"/>
      <c r="F65" s="181" t="s">
        <v>72</v>
      </c>
      <c r="G65" s="119">
        <v>215740.4</v>
      </c>
      <c r="H65" s="181" t="s">
        <v>526</v>
      </c>
      <c r="I65" s="178"/>
      <c r="J65" s="178"/>
      <c r="K65" s="181"/>
      <c r="L65" s="181"/>
      <c r="M65" s="181"/>
      <c r="N65" s="184"/>
      <c r="O65" s="181"/>
      <c r="P65" s="181"/>
      <c r="Q65" s="130"/>
      <c r="R65" s="128"/>
    </row>
    <row r="66" spans="1:18" ht="18" x14ac:dyDescent="0.2">
      <c r="A66" s="140"/>
      <c r="B66" s="282"/>
      <c r="C66" s="158"/>
      <c r="D66" s="141"/>
      <c r="E66" s="279"/>
      <c r="F66" s="143" t="s">
        <v>420</v>
      </c>
      <c r="G66" s="196">
        <v>6580</v>
      </c>
      <c r="H66" s="181" t="s">
        <v>526</v>
      </c>
      <c r="I66" s="167"/>
      <c r="J66" s="167"/>
      <c r="K66" s="143"/>
      <c r="L66" s="143"/>
      <c r="M66" s="143"/>
      <c r="N66" s="144"/>
      <c r="O66" s="143"/>
      <c r="P66" s="143"/>
      <c r="Q66" s="145"/>
      <c r="R66" s="128"/>
    </row>
    <row r="67" spans="1:18" ht="18.75" thickBot="1" x14ac:dyDescent="0.25">
      <c r="A67" s="140"/>
      <c r="B67" s="283"/>
      <c r="C67" s="182"/>
      <c r="D67" s="185"/>
      <c r="E67" s="280"/>
      <c r="F67" s="182" t="s">
        <v>77</v>
      </c>
      <c r="G67" s="118">
        <v>0</v>
      </c>
      <c r="H67" s="158" t="s">
        <v>526</v>
      </c>
      <c r="I67" s="179"/>
      <c r="J67" s="179"/>
      <c r="K67" s="182"/>
      <c r="L67" s="182"/>
      <c r="M67" s="182"/>
      <c r="N67" s="185"/>
      <c r="O67" s="182"/>
      <c r="P67" s="182"/>
      <c r="Q67" s="131"/>
      <c r="R67" s="128"/>
    </row>
    <row r="68" spans="1:18" ht="105.75" customHeight="1" thickBot="1" x14ac:dyDescent="0.25">
      <c r="B68" s="281">
        <v>17</v>
      </c>
      <c r="C68" s="159">
        <v>180636</v>
      </c>
      <c r="D68" s="160">
        <v>40967</v>
      </c>
      <c r="E68" s="278" t="s">
        <v>369</v>
      </c>
      <c r="F68" s="180" t="s">
        <v>95</v>
      </c>
      <c r="G68" s="117">
        <v>0</v>
      </c>
      <c r="H68" s="195" t="s">
        <v>534</v>
      </c>
      <c r="I68" s="180" t="s">
        <v>439</v>
      </c>
      <c r="J68" s="180" t="s">
        <v>395</v>
      </c>
      <c r="K68" s="180"/>
      <c r="L68" s="180"/>
      <c r="M68" s="180"/>
      <c r="N68" s="180"/>
      <c r="O68" s="180"/>
      <c r="P68" s="180"/>
      <c r="Q68" s="129"/>
    </row>
    <row r="69" spans="1:18" ht="30.75" thickBot="1" x14ac:dyDescent="0.25">
      <c r="B69" s="282"/>
      <c r="C69" s="174"/>
      <c r="D69" s="166"/>
      <c r="E69" s="279"/>
      <c r="F69" s="181" t="s">
        <v>72</v>
      </c>
      <c r="G69" s="119">
        <v>261401.5</v>
      </c>
      <c r="H69" s="197" t="s">
        <v>395</v>
      </c>
      <c r="I69" s="178"/>
      <c r="J69" s="178"/>
      <c r="K69" s="181" t="s">
        <v>389</v>
      </c>
      <c r="L69" s="181"/>
      <c r="M69" s="181"/>
      <c r="N69" s="181"/>
      <c r="O69" s="181"/>
      <c r="P69" s="181"/>
      <c r="Q69" s="130"/>
    </row>
    <row r="70" spans="1:18" ht="15.75" thickBot="1" x14ac:dyDescent="0.25">
      <c r="B70" s="283"/>
      <c r="C70" s="174"/>
      <c r="D70" s="166"/>
      <c r="E70" s="280"/>
      <c r="F70" s="158" t="s">
        <v>420</v>
      </c>
      <c r="G70" s="194">
        <v>0</v>
      </c>
      <c r="H70" s="245"/>
      <c r="I70" s="175"/>
      <c r="J70" s="175"/>
      <c r="K70" s="175"/>
      <c r="L70" s="158"/>
      <c r="M70" s="158"/>
      <c r="N70" s="158"/>
      <c r="O70" s="158"/>
      <c r="P70" s="158"/>
      <c r="Q70" s="142"/>
    </row>
    <row r="71" spans="1:18" ht="144.75" customHeight="1" x14ac:dyDescent="0.2">
      <c r="B71" s="281">
        <v>18</v>
      </c>
      <c r="C71" s="276">
        <v>226585</v>
      </c>
      <c r="D71" s="285">
        <v>41372</v>
      </c>
      <c r="E71" s="278" t="s">
        <v>17</v>
      </c>
      <c r="F71" s="246" t="s">
        <v>95</v>
      </c>
      <c r="G71" s="250">
        <v>0</v>
      </c>
      <c r="H71" s="204" t="s">
        <v>443</v>
      </c>
      <c r="I71" s="195" t="s">
        <v>430</v>
      </c>
      <c r="J71" s="180" t="s">
        <v>395</v>
      </c>
      <c r="K71" s="180"/>
      <c r="L71" s="180"/>
      <c r="M71" s="180"/>
      <c r="N71" s="180"/>
      <c r="O71" s="180"/>
      <c r="P71" s="180"/>
      <c r="Q71" s="129"/>
    </row>
    <row r="72" spans="1:18" ht="30.75" thickBot="1" x14ac:dyDescent="0.25">
      <c r="B72" s="282"/>
      <c r="C72" s="277"/>
      <c r="D72" s="287"/>
      <c r="E72" s="279"/>
      <c r="F72" s="181" t="s">
        <v>342</v>
      </c>
      <c r="G72" s="119">
        <v>0</v>
      </c>
      <c r="H72" s="197" t="s">
        <v>345</v>
      </c>
      <c r="I72" s="181"/>
      <c r="J72" s="181"/>
      <c r="K72" s="181" t="s">
        <v>395</v>
      </c>
      <c r="L72" s="181"/>
      <c r="M72" s="181"/>
      <c r="N72" s="181"/>
      <c r="O72" s="181"/>
      <c r="P72" s="181"/>
      <c r="Q72" s="130"/>
    </row>
    <row r="73" spans="1:18" ht="69" customHeight="1" thickBot="1" x14ac:dyDescent="0.25">
      <c r="B73" s="282"/>
      <c r="C73" s="157"/>
      <c r="D73" s="146"/>
      <c r="E73" s="279"/>
      <c r="F73" s="181" t="s">
        <v>72</v>
      </c>
      <c r="G73" s="119">
        <v>482507.74</v>
      </c>
      <c r="H73" s="244" t="s">
        <v>481</v>
      </c>
      <c r="I73" s="181"/>
      <c r="J73" s="181"/>
      <c r="K73" s="181"/>
      <c r="L73" s="181" t="s">
        <v>480</v>
      </c>
      <c r="M73" s="181"/>
      <c r="N73" s="181"/>
      <c r="O73" s="181"/>
      <c r="P73" s="181"/>
      <c r="Q73" s="130"/>
    </row>
    <row r="74" spans="1:18" ht="74.25" customHeight="1" thickBot="1" x14ac:dyDescent="0.25">
      <c r="B74" s="282"/>
      <c r="C74" s="157"/>
      <c r="D74" s="146"/>
      <c r="E74" s="279"/>
      <c r="F74" s="181" t="s">
        <v>420</v>
      </c>
      <c r="G74" s="119">
        <v>16543.12</v>
      </c>
      <c r="H74" s="244" t="s">
        <v>482</v>
      </c>
      <c r="I74" s="181"/>
      <c r="J74" s="181"/>
      <c r="K74" s="181"/>
      <c r="L74" s="181"/>
      <c r="M74" s="181"/>
      <c r="N74" s="181"/>
      <c r="O74" s="181"/>
      <c r="P74" s="181"/>
      <c r="Q74" s="130"/>
    </row>
    <row r="75" spans="1:18" ht="15.75" thickBot="1" x14ac:dyDescent="0.25">
      <c r="B75" s="283"/>
      <c r="C75" s="157"/>
      <c r="D75" s="146"/>
      <c r="E75" s="280"/>
      <c r="F75" s="157" t="s">
        <v>77</v>
      </c>
      <c r="G75" s="164">
        <v>0</v>
      </c>
      <c r="H75" s="157" t="s">
        <v>526</v>
      </c>
      <c r="I75" s="157"/>
      <c r="J75" s="157"/>
      <c r="K75" s="157"/>
      <c r="L75" s="157"/>
      <c r="M75" s="157"/>
      <c r="N75" s="157"/>
      <c r="O75" s="157"/>
      <c r="P75" s="157"/>
      <c r="Q75" s="148"/>
    </row>
    <row r="76" spans="1:18" ht="99" customHeight="1" x14ac:dyDescent="0.2">
      <c r="B76" s="186">
        <v>19</v>
      </c>
      <c r="C76" s="158"/>
      <c r="D76" s="141"/>
      <c r="E76" s="278" t="s">
        <v>486</v>
      </c>
      <c r="F76" s="181" t="s">
        <v>72</v>
      </c>
      <c r="G76" s="119"/>
      <c r="H76" s="244" t="s">
        <v>489</v>
      </c>
      <c r="I76" s="197"/>
      <c r="J76" s="181"/>
      <c r="K76" s="181"/>
      <c r="L76" s="181" t="s">
        <v>487</v>
      </c>
      <c r="M76" s="181"/>
      <c r="N76" s="181"/>
      <c r="O76" s="181"/>
      <c r="P76" s="181"/>
      <c r="Q76" s="130"/>
    </row>
    <row r="77" spans="1:18" ht="113.25" customHeight="1" thickBot="1" x14ac:dyDescent="0.25">
      <c r="B77" s="186"/>
      <c r="C77" s="158"/>
      <c r="D77" s="141"/>
      <c r="E77" s="280"/>
      <c r="F77" s="158" t="s">
        <v>343</v>
      </c>
      <c r="G77" s="194"/>
      <c r="H77" s="244" t="s">
        <v>488</v>
      </c>
      <c r="I77" s="245"/>
      <c r="J77" s="158"/>
      <c r="K77" s="158"/>
      <c r="L77" s="158"/>
      <c r="M77" s="158"/>
      <c r="N77" s="158"/>
      <c r="O77" s="158"/>
      <c r="P77" s="158"/>
      <c r="Q77" s="142"/>
    </row>
    <row r="78" spans="1:18" ht="119.25" customHeight="1" x14ac:dyDescent="0.2">
      <c r="B78" s="281">
        <v>20</v>
      </c>
      <c r="C78" s="276">
        <v>226585</v>
      </c>
      <c r="D78" s="285">
        <v>41372</v>
      </c>
      <c r="E78" s="278" t="s">
        <v>429</v>
      </c>
      <c r="F78" s="180" t="s">
        <v>95</v>
      </c>
      <c r="G78" s="117">
        <v>84341.6</v>
      </c>
      <c r="H78" s="195" t="s">
        <v>535</v>
      </c>
      <c r="I78" s="195" t="s">
        <v>440</v>
      </c>
      <c r="J78" s="180" t="s">
        <v>395</v>
      </c>
      <c r="K78" s="180"/>
      <c r="L78" s="180"/>
      <c r="M78" s="180"/>
      <c r="N78" s="180"/>
      <c r="O78" s="180"/>
      <c r="P78" s="180"/>
      <c r="Q78" s="129"/>
    </row>
    <row r="79" spans="1:18" ht="30.75" thickBot="1" x14ac:dyDescent="0.25">
      <c r="B79" s="282"/>
      <c r="C79" s="277"/>
      <c r="D79" s="287"/>
      <c r="E79" s="279"/>
      <c r="F79" s="181" t="s">
        <v>342</v>
      </c>
      <c r="G79" s="119"/>
      <c r="H79" s="197" t="s">
        <v>345</v>
      </c>
      <c r="I79" s="181"/>
      <c r="J79" s="181"/>
      <c r="K79" s="181" t="s">
        <v>395</v>
      </c>
      <c r="L79" s="181"/>
      <c r="M79" s="181"/>
      <c r="N79" s="181"/>
      <c r="O79" s="181"/>
      <c r="P79" s="181"/>
      <c r="Q79" s="130"/>
    </row>
    <row r="80" spans="1:18" ht="15.75" thickBot="1" x14ac:dyDescent="0.25">
      <c r="B80" s="282"/>
      <c r="C80" s="157"/>
      <c r="D80" s="146"/>
      <c r="E80" s="279"/>
      <c r="F80" s="181" t="s">
        <v>72</v>
      </c>
      <c r="G80" s="119">
        <v>0</v>
      </c>
      <c r="H80" s="197"/>
      <c r="I80" s="181"/>
      <c r="J80" s="181"/>
      <c r="K80" s="181"/>
      <c r="L80" s="181"/>
      <c r="M80" s="181"/>
      <c r="N80" s="181"/>
      <c r="O80" s="181"/>
      <c r="P80" s="181"/>
      <c r="Q80" s="130"/>
    </row>
    <row r="81" spans="1:18" ht="15.75" thickBot="1" x14ac:dyDescent="0.25">
      <c r="B81" s="282"/>
      <c r="C81" s="157"/>
      <c r="D81" s="146"/>
      <c r="E81" s="279"/>
      <c r="F81" s="181" t="s">
        <v>420</v>
      </c>
      <c r="G81" s="119">
        <v>0</v>
      </c>
      <c r="H81" s="197"/>
      <c r="I81" s="181"/>
      <c r="J81" s="181"/>
      <c r="K81" s="181"/>
      <c r="L81" s="181"/>
      <c r="M81" s="181"/>
      <c r="N81" s="181"/>
      <c r="O81" s="181"/>
      <c r="P81" s="181"/>
      <c r="Q81" s="130"/>
    </row>
    <row r="82" spans="1:18" ht="15.75" thickBot="1" x14ac:dyDescent="0.25">
      <c r="B82" s="283"/>
      <c r="C82" s="157"/>
      <c r="D82" s="146"/>
      <c r="E82" s="280"/>
      <c r="F82" s="157" t="s">
        <v>77</v>
      </c>
      <c r="G82" s="147"/>
      <c r="H82" s="251"/>
      <c r="I82" s="157"/>
      <c r="J82" s="157"/>
      <c r="K82" s="157"/>
      <c r="L82" s="157"/>
      <c r="M82" s="157"/>
      <c r="N82" s="157"/>
      <c r="O82" s="157"/>
      <c r="P82" s="157"/>
      <c r="Q82" s="148"/>
    </row>
    <row r="83" spans="1:18" ht="279.75" customHeight="1" thickBot="1" x14ac:dyDescent="0.25">
      <c r="A83" s="140"/>
      <c r="B83" s="281">
        <v>21</v>
      </c>
      <c r="C83" s="177">
        <v>273254</v>
      </c>
      <c r="D83" s="187">
        <v>41883</v>
      </c>
      <c r="E83" s="278" t="s">
        <v>348</v>
      </c>
      <c r="F83" s="180" t="s">
        <v>95</v>
      </c>
      <c r="G83" s="161">
        <v>2907964.81</v>
      </c>
      <c r="H83" s="252" t="s">
        <v>536</v>
      </c>
      <c r="I83" s="195" t="s">
        <v>537</v>
      </c>
      <c r="J83" s="180" t="s">
        <v>323</v>
      </c>
      <c r="K83" s="180"/>
      <c r="L83" s="180" t="s">
        <v>349</v>
      </c>
      <c r="M83" s="180">
        <v>240</v>
      </c>
      <c r="N83" s="180" t="s">
        <v>421</v>
      </c>
      <c r="O83" s="180"/>
      <c r="P83" s="180"/>
      <c r="Q83" s="129"/>
      <c r="R83" s="128"/>
    </row>
    <row r="84" spans="1:18" ht="102" customHeight="1" thickBot="1" x14ac:dyDescent="0.25">
      <c r="A84" s="140"/>
      <c r="B84" s="283"/>
      <c r="C84" s="179"/>
      <c r="D84" s="188"/>
      <c r="E84" s="280"/>
      <c r="F84" s="182" t="s">
        <v>342</v>
      </c>
      <c r="G84" s="162">
        <v>0</v>
      </c>
      <c r="H84" s="232" t="s">
        <v>538</v>
      </c>
      <c r="I84" s="180" t="s">
        <v>431</v>
      </c>
      <c r="J84" s="182"/>
      <c r="K84" s="182" t="s">
        <v>350</v>
      </c>
      <c r="L84" s="213" t="s">
        <v>351</v>
      </c>
      <c r="M84" s="182">
        <v>270</v>
      </c>
      <c r="N84" s="185" t="s">
        <v>421</v>
      </c>
      <c r="O84" s="182"/>
      <c r="P84" s="182"/>
      <c r="Q84" s="131"/>
      <c r="R84" s="128"/>
    </row>
    <row r="85" spans="1:18" ht="179.25" customHeight="1" x14ac:dyDescent="0.2">
      <c r="A85" s="132"/>
      <c r="B85" s="291">
        <v>22</v>
      </c>
      <c r="C85" s="276">
        <v>305648</v>
      </c>
      <c r="D85" s="285">
        <v>43145</v>
      </c>
      <c r="E85" s="285" t="s">
        <v>357</v>
      </c>
      <c r="F85" s="246" t="s">
        <v>95</v>
      </c>
      <c r="G85" s="250">
        <v>607857</v>
      </c>
      <c r="H85" s="193" t="s">
        <v>539</v>
      </c>
      <c r="I85" s="180" t="s">
        <v>540</v>
      </c>
      <c r="J85" s="180" t="s">
        <v>323</v>
      </c>
      <c r="K85" s="180"/>
      <c r="L85" s="117">
        <v>2858650.3</v>
      </c>
      <c r="M85" s="180">
        <v>210</v>
      </c>
      <c r="N85" s="183">
        <v>43452</v>
      </c>
      <c r="O85" s="180"/>
      <c r="P85" s="180"/>
      <c r="Q85" s="129"/>
    </row>
    <row r="86" spans="1:18" ht="45.75" customHeight="1" thickBot="1" x14ac:dyDescent="0.25">
      <c r="A86" s="132"/>
      <c r="B86" s="292"/>
      <c r="C86" s="277"/>
      <c r="D86" s="287"/>
      <c r="E86" s="277"/>
      <c r="F86" s="182" t="s">
        <v>342</v>
      </c>
      <c r="G86" s="118">
        <v>0</v>
      </c>
      <c r="H86" s="253" t="s">
        <v>412</v>
      </c>
      <c r="I86" s="182" t="s">
        <v>396</v>
      </c>
      <c r="J86" s="182"/>
      <c r="K86" s="182" t="s">
        <v>395</v>
      </c>
      <c r="L86" s="182"/>
      <c r="M86" s="182"/>
      <c r="N86" s="182"/>
      <c r="O86" s="182"/>
      <c r="P86" s="182"/>
      <c r="Q86" s="131"/>
    </row>
    <row r="87" spans="1:18" ht="180.75" x14ac:dyDescent="0.2">
      <c r="B87" s="291">
        <v>23</v>
      </c>
      <c r="C87" s="276">
        <v>305648</v>
      </c>
      <c r="D87" s="285">
        <v>43145</v>
      </c>
      <c r="E87" s="285" t="s">
        <v>364</v>
      </c>
      <c r="F87" s="180" t="s">
        <v>95</v>
      </c>
      <c r="G87" s="117">
        <v>532185.18999999994</v>
      </c>
      <c r="H87" s="254" t="s">
        <v>541</v>
      </c>
      <c r="I87" s="180" t="s">
        <v>431</v>
      </c>
      <c r="J87" s="180" t="s">
        <v>365</v>
      </c>
      <c r="K87" s="180"/>
      <c r="L87" s="117">
        <v>1520529.12</v>
      </c>
      <c r="M87" s="180">
        <v>180</v>
      </c>
      <c r="N87" s="180" t="s">
        <v>425</v>
      </c>
      <c r="O87" s="180"/>
      <c r="P87" s="180"/>
      <c r="Q87" s="129"/>
    </row>
    <row r="88" spans="1:18" ht="60.75" thickBot="1" x14ac:dyDescent="0.25">
      <c r="B88" s="282"/>
      <c r="C88" s="279"/>
      <c r="D88" s="299"/>
      <c r="E88" s="299"/>
      <c r="F88" s="181" t="s">
        <v>342</v>
      </c>
      <c r="G88" s="119">
        <v>122972.9</v>
      </c>
      <c r="H88" s="255" t="s">
        <v>542</v>
      </c>
      <c r="I88" s="182" t="s">
        <v>396</v>
      </c>
      <c r="J88" s="181"/>
      <c r="K88" s="181" t="s">
        <v>366</v>
      </c>
      <c r="L88" s="119">
        <v>351351.13</v>
      </c>
      <c r="M88" s="181">
        <v>220</v>
      </c>
      <c r="N88" s="181" t="s">
        <v>425</v>
      </c>
      <c r="O88" s="181"/>
      <c r="P88" s="181"/>
      <c r="Q88" s="130"/>
    </row>
    <row r="89" spans="1:18" ht="15" x14ac:dyDescent="0.2">
      <c r="B89" s="282"/>
      <c r="C89" s="279"/>
      <c r="D89" s="299"/>
      <c r="E89" s="299"/>
      <c r="F89" s="181" t="s">
        <v>462</v>
      </c>
      <c r="G89" s="119">
        <v>1456091</v>
      </c>
      <c r="H89" s="256"/>
      <c r="I89" s="181"/>
      <c r="J89" s="181"/>
      <c r="K89" s="181"/>
      <c r="L89" s="119"/>
      <c r="M89" s="181"/>
      <c r="N89" s="181"/>
      <c r="O89" s="158"/>
      <c r="P89" s="158"/>
      <c r="Q89" s="142"/>
    </row>
    <row r="90" spans="1:18" ht="15.75" thickBot="1" x14ac:dyDescent="0.25">
      <c r="B90" s="292"/>
      <c r="C90" s="277"/>
      <c r="D90" s="287"/>
      <c r="E90" s="277"/>
      <c r="F90" s="182"/>
      <c r="G90" s="118"/>
      <c r="H90" s="255"/>
      <c r="I90" s="182"/>
      <c r="J90" s="182"/>
      <c r="K90" s="182"/>
      <c r="L90" s="118"/>
      <c r="M90" s="182"/>
      <c r="N90" s="182"/>
      <c r="O90" s="182"/>
      <c r="P90" s="182"/>
      <c r="Q90" s="131"/>
    </row>
    <row r="91" spans="1:18" ht="153" customHeight="1" x14ac:dyDescent="0.25">
      <c r="A91" s="133"/>
      <c r="B91" s="300">
        <v>24</v>
      </c>
      <c r="C91" s="295">
        <v>305648</v>
      </c>
      <c r="D91" s="297">
        <v>43145</v>
      </c>
      <c r="E91" s="285" t="s">
        <v>358</v>
      </c>
      <c r="F91" s="180" t="s">
        <v>95</v>
      </c>
      <c r="G91" s="161">
        <v>0</v>
      </c>
      <c r="H91" s="257" t="s">
        <v>543</v>
      </c>
      <c r="I91" s="276" t="s">
        <v>442</v>
      </c>
      <c r="J91" s="180" t="s">
        <v>359</v>
      </c>
      <c r="K91" s="180"/>
      <c r="L91" s="117">
        <v>566933.57999999996</v>
      </c>
      <c r="M91" s="180">
        <v>90</v>
      </c>
      <c r="N91" s="180" t="s">
        <v>423</v>
      </c>
      <c r="O91" s="180"/>
      <c r="P91" s="180"/>
      <c r="Q91" s="129"/>
    </row>
    <row r="92" spans="1:18" ht="137.25" customHeight="1" thickBot="1" x14ac:dyDescent="0.3">
      <c r="A92" s="133"/>
      <c r="B92" s="301"/>
      <c r="C92" s="303"/>
      <c r="D92" s="304"/>
      <c r="E92" s="299"/>
      <c r="F92" s="181" t="s">
        <v>342</v>
      </c>
      <c r="G92" s="163">
        <v>0</v>
      </c>
      <c r="H92" s="255" t="s">
        <v>544</v>
      </c>
      <c r="I92" s="277"/>
      <c r="J92" s="181"/>
      <c r="K92" s="181" t="s">
        <v>360</v>
      </c>
      <c r="L92" s="119">
        <v>199435.11</v>
      </c>
      <c r="M92" s="181">
        <v>120</v>
      </c>
      <c r="N92" s="181" t="s">
        <v>423</v>
      </c>
      <c r="O92" s="181"/>
      <c r="P92" s="181"/>
      <c r="Q92" s="130"/>
    </row>
    <row r="93" spans="1:18" ht="15.75" thickBot="1" x14ac:dyDescent="0.25">
      <c r="A93" s="134"/>
      <c r="B93" s="302"/>
      <c r="C93" s="296"/>
      <c r="D93" s="298"/>
      <c r="E93" s="277"/>
      <c r="F93" s="157" t="s">
        <v>72</v>
      </c>
      <c r="G93" s="164">
        <v>2657026.4500000002</v>
      </c>
      <c r="H93" s="258"/>
      <c r="I93" s="259"/>
      <c r="J93" s="157"/>
      <c r="K93" s="157"/>
      <c r="L93" s="147"/>
      <c r="M93" s="157"/>
      <c r="N93" s="157"/>
      <c r="O93" s="157"/>
      <c r="P93" s="157"/>
      <c r="Q93" s="148"/>
    </row>
    <row r="94" spans="1:18" ht="141" customHeight="1" x14ac:dyDescent="0.2">
      <c r="B94" s="291">
        <v>25</v>
      </c>
      <c r="C94" s="276">
        <v>305648</v>
      </c>
      <c r="D94" s="285">
        <v>43145</v>
      </c>
      <c r="E94" s="285" t="s">
        <v>361</v>
      </c>
      <c r="F94" s="180" t="s">
        <v>95</v>
      </c>
      <c r="G94" s="161">
        <v>0</v>
      </c>
      <c r="H94" s="257" t="s">
        <v>561</v>
      </c>
      <c r="I94" s="180" t="s">
        <v>435</v>
      </c>
      <c r="J94" s="180" t="s">
        <v>362</v>
      </c>
      <c r="K94" s="180"/>
      <c r="L94" s="117">
        <v>745047.62</v>
      </c>
      <c r="M94" s="180">
        <v>90</v>
      </c>
      <c r="N94" s="180" t="s">
        <v>424</v>
      </c>
      <c r="O94" s="180"/>
      <c r="P94" s="180"/>
      <c r="Q94" s="129"/>
    </row>
    <row r="95" spans="1:18" ht="132.75" customHeight="1" thickBot="1" x14ac:dyDescent="0.25">
      <c r="B95" s="282"/>
      <c r="C95" s="279"/>
      <c r="D95" s="299"/>
      <c r="E95" s="299"/>
      <c r="F95" s="181" t="s">
        <v>342</v>
      </c>
      <c r="G95" s="163">
        <v>0</v>
      </c>
      <c r="H95" s="255" t="s">
        <v>545</v>
      </c>
      <c r="I95" s="182" t="s">
        <v>546</v>
      </c>
      <c r="J95" s="181"/>
      <c r="K95" s="181" t="s">
        <v>363</v>
      </c>
      <c r="L95" s="119">
        <v>241908.26</v>
      </c>
      <c r="M95" s="181">
        <v>120</v>
      </c>
      <c r="N95" s="181" t="s">
        <v>424</v>
      </c>
      <c r="O95" s="158"/>
      <c r="P95" s="158"/>
      <c r="Q95" s="142"/>
    </row>
    <row r="96" spans="1:18" ht="19.5" customHeight="1" thickBot="1" x14ac:dyDescent="0.25">
      <c r="B96" s="292"/>
      <c r="C96" s="277"/>
      <c r="D96" s="287"/>
      <c r="E96" s="277"/>
      <c r="F96" s="157" t="s">
        <v>72</v>
      </c>
      <c r="G96" s="164">
        <v>193678.44</v>
      </c>
      <c r="H96" s="258"/>
      <c r="I96" s="176"/>
      <c r="J96" s="176"/>
      <c r="K96" s="176"/>
      <c r="L96" s="164"/>
      <c r="M96" s="176"/>
      <c r="N96" s="176"/>
      <c r="O96" s="182"/>
      <c r="P96" s="182"/>
      <c r="Q96" s="131"/>
    </row>
    <row r="97" spans="1:18" ht="191.25" customHeight="1" x14ac:dyDescent="0.2">
      <c r="B97" s="291">
        <v>26</v>
      </c>
      <c r="C97" s="295">
        <v>305648</v>
      </c>
      <c r="D97" s="297">
        <v>43145</v>
      </c>
      <c r="E97" s="285" t="s">
        <v>367</v>
      </c>
      <c r="F97" s="180" t="s">
        <v>95</v>
      </c>
      <c r="G97" s="117">
        <v>2790881.43</v>
      </c>
      <c r="H97" s="193" t="s">
        <v>562</v>
      </c>
      <c r="I97" s="180" t="s">
        <v>431</v>
      </c>
      <c r="J97" s="180" t="s">
        <v>371</v>
      </c>
      <c r="K97" s="180"/>
      <c r="L97" s="117">
        <v>4041175.5</v>
      </c>
      <c r="M97" s="180">
        <v>210</v>
      </c>
      <c r="N97" s="183">
        <v>43851</v>
      </c>
      <c r="O97" s="180"/>
      <c r="P97" s="180"/>
      <c r="Q97" s="129"/>
    </row>
    <row r="98" spans="1:18" ht="197.25" customHeight="1" thickBot="1" x14ac:dyDescent="0.25">
      <c r="B98" s="292"/>
      <c r="C98" s="296"/>
      <c r="D98" s="298"/>
      <c r="E98" s="277"/>
      <c r="F98" s="182" t="s">
        <v>342</v>
      </c>
      <c r="G98" s="118">
        <v>401793.63</v>
      </c>
      <c r="H98" s="253" t="s">
        <v>547</v>
      </c>
      <c r="I98" s="182" t="s">
        <v>396</v>
      </c>
      <c r="J98" s="182"/>
      <c r="K98" s="182" t="s">
        <v>447</v>
      </c>
      <c r="L98" s="118">
        <v>535724.84</v>
      </c>
      <c r="M98" s="182">
        <v>250</v>
      </c>
      <c r="N98" s="185">
        <v>43851</v>
      </c>
      <c r="O98" s="182"/>
      <c r="P98" s="182"/>
      <c r="Q98" s="131"/>
    </row>
    <row r="99" spans="1:18" ht="141.75" customHeight="1" thickBot="1" x14ac:dyDescent="0.25">
      <c r="B99" s="281">
        <v>27</v>
      </c>
      <c r="C99" s="157"/>
      <c r="D99" s="146"/>
      <c r="E99" s="278" t="s">
        <v>427</v>
      </c>
      <c r="F99" s="180" t="s">
        <v>95</v>
      </c>
      <c r="G99" s="161">
        <v>634934.4</v>
      </c>
      <c r="H99" s="193" t="s">
        <v>548</v>
      </c>
      <c r="I99" s="180" t="s">
        <v>431</v>
      </c>
      <c r="J99" s="180"/>
      <c r="K99" s="180"/>
      <c r="L99" s="117"/>
      <c r="M99" s="180"/>
      <c r="N99" s="183"/>
      <c r="O99" s="180"/>
      <c r="P99" s="180"/>
      <c r="Q99" s="129"/>
    </row>
    <row r="100" spans="1:18" ht="46.5" customHeight="1" thickBot="1" x14ac:dyDescent="0.25">
      <c r="B100" s="283"/>
      <c r="C100" s="157"/>
      <c r="D100" s="146"/>
      <c r="E100" s="280"/>
      <c r="F100" s="157" t="s">
        <v>342</v>
      </c>
      <c r="G100" s="164">
        <v>201864.95999999999</v>
      </c>
      <c r="H100" s="214" t="s">
        <v>444</v>
      </c>
      <c r="I100" s="157"/>
      <c r="J100" s="157"/>
      <c r="K100" s="157"/>
      <c r="L100" s="147"/>
      <c r="M100" s="157"/>
      <c r="N100" s="146"/>
      <c r="O100" s="157"/>
      <c r="P100" s="157"/>
      <c r="Q100" s="148"/>
    </row>
    <row r="101" spans="1:18" ht="155.25" customHeight="1" thickBot="1" x14ac:dyDescent="0.25">
      <c r="A101" s="140"/>
      <c r="B101" s="281">
        <v>28</v>
      </c>
      <c r="C101" s="180">
        <v>220883</v>
      </c>
      <c r="D101" s="183">
        <v>43140</v>
      </c>
      <c r="E101" s="278" t="s">
        <v>356</v>
      </c>
      <c r="F101" s="180" t="s">
        <v>95</v>
      </c>
      <c r="G101" s="161">
        <v>2109397.5</v>
      </c>
      <c r="H101" s="193" t="s">
        <v>549</v>
      </c>
      <c r="I101" s="180" t="s">
        <v>434</v>
      </c>
      <c r="J101" s="180"/>
      <c r="K101" s="180"/>
      <c r="L101" s="180"/>
      <c r="M101" s="180"/>
      <c r="N101" s="180"/>
      <c r="O101" s="180"/>
      <c r="P101" s="180"/>
      <c r="Q101" s="129"/>
      <c r="R101" s="128"/>
    </row>
    <row r="102" spans="1:18" ht="174" customHeight="1" thickBot="1" x14ac:dyDescent="0.25">
      <c r="A102" s="140"/>
      <c r="B102" s="283"/>
      <c r="C102" s="182"/>
      <c r="D102" s="185"/>
      <c r="E102" s="280"/>
      <c r="F102" s="182" t="s">
        <v>342</v>
      </c>
      <c r="G102" s="162">
        <v>868440.6</v>
      </c>
      <c r="H102" s="193" t="s">
        <v>550</v>
      </c>
      <c r="I102" s="182" t="s">
        <v>445</v>
      </c>
      <c r="J102" s="182"/>
      <c r="K102" s="182"/>
      <c r="L102" s="182"/>
      <c r="M102" s="182"/>
      <c r="N102" s="182"/>
      <c r="O102" s="182"/>
      <c r="P102" s="182"/>
      <c r="Q102" s="131"/>
      <c r="R102" s="128"/>
    </row>
    <row r="103" spans="1:18" ht="114.75" customHeight="1" thickBot="1" x14ac:dyDescent="0.25">
      <c r="B103" s="281">
        <v>29</v>
      </c>
      <c r="C103" s="157"/>
      <c r="D103" s="146"/>
      <c r="E103" s="278" t="s">
        <v>426</v>
      </c>
      <c r="F103" s="180" t="s">
        <v>95</v>
      </c>
      <c r="G103" s="161">
        <v>1653568.41</v>
      </c>
      <c r="H103" s="193" t="s">
        <v>563</v>
      </c>
      <c r="I103" s="180" t="s">
        <v>431</v>
      </c>
      <c r="J103" s="180"/>
      <c r="K103" s="180"/>
      <c r="L103" s="117"/>
      <c r="M103" s="180"/>
      <c r="N103" s="183"/>
      <c r="O103" s="180"/>
      <c r="P103" s="180"/>
      <c r="Q103" s="129"/>
    </row>
    <row r="104" spans="1:18" ht="105.75" thickBot="1" x14ac:dyDescent="0.25">
      <c r="B104" s="283"/>
      <c r="C104" s="157"/>
      <c r="D104" s="146"/>
      <c r="E104" s="280"/>
      <c r="F104" s="157" t="s">
        <v>342</v>
      </c>
      <c r="G104" s="164">
        <v>600812.56999999995</v>
      </c>
      <c r="H104" s="214" t="s">
        <v>551</v>
      </c>
      <c r="I104" s="157" t="s">
        <v>552</v>
      </c>
      <c r="J104" s="157"/>
      <c r="K104" s="157"/>
      <c r="L104" s="147"/>
      <c r="M104" s="157"/>
      <c r="N104" s="146"/>
      <c r="O104" s="157"/>
      <c r="P104" s="157"/>
      <c r="Q104" s="148"/>
    </row>
    <row r="105" spans="1:18" ht="105.75" customHeight="1" thickBot="1" x14ac:dyDescent="0.25">
      <c r="B105" s="281">
        <v>30</v>
      </c>
      <c r="C105" s="157"/>
      <c r="D105" s="146"/>
      <c r="E105" s="278" t="s">
        <v>428</v>
      </c>
      <c r="F105" s="180" t="s">
        <v>95</v>
      </c>
      <c r="G105" s="161">
        <v>361483.56</v>
      </c>
      <c r="H105" s="193" t="s">
        <v>553</v>
      </c>
      <c r="I105" s="180" t="s">
        <v>431</v>
      </c>
      <c r="J105" s="180"/>
      <c r="K105" s="180"/>
      <c r="L105" s="117"/>
      <c r="M105" s="180"/>
      <c r="N105" s="183"/>
      <c r="O105" s="180"/>
      <c r="P105" s="180"/>
      <c r="Q105" s="129"/>
    </row>
    <row r="106" spans="1:18" ht="30.75" thickBot="1" x14ac:dyDescent="0.25">
      <c r="B106" s="283"/>
      <c r="C106" s="157"/>
      <c r="D106" s="146"/>
      <c r="E106" s="280"/>
      <c r="F106" s="157" t="s">
        <v>342</v>
      </c>
      <c r="G106" s="164">
        <v>113612.76</v>
      </c>
      <c r="H106" s="214" t="s">
        <v>446</v>
      </c>
      <c r="I106" s="157"/>
      <c r="J106" s="157"/>
      <c r="K106" s="157"/>
      <c r="L106" s="147"/>
      <c r="M106" s="157"/>
      <c r="N106" s="146"/>
      <c r="O106" s="157"/>
      <c r="P106" s="157"/>
      <c r="Q106" s="148"/>
    </row>
    <row r="107" spans="1:18" s="173" customFormat="1" ht="90.75" thickBot="1" x14ac:dyDescent="0.25">
      <c r="A107" s="122"/>
      <c r="B107" s="260">
        <v>31</v>
      </c>
      <c r="C107" s="261"/>
      <c r="D107" s="262"/>
      <c r="E107" s="261" t="s">
        <v>28</v>
      </c>
      <c r="F107" s="261" t="s">
        <v>77</v>
      </c>
      <c r="G107" s="263">
        <v>36230</v>
      </c>
      <c r="H107" s="264" t="s">
        <v>506</v>
      </c>
      <c r="I107" s="261"/>
      <c r="J107" s="261" t="s">
        <v>61</v>
      </c>
      <c r="K107" s="261" t="s">
        <v>61</v>
      </c>
      <c r="L107" s="261" t="s">
        <v>61</v>
      </c>
      <c r="M107" s="261" t="s">
        <v>61</v>
      </c>
      <c r="N107" s="261" t="s">
        <v>61</v>
      </c>
      <c r="O107" s="261" t="s">
        <v>61</v>
      </c>
      <c r="P107" s="261" t="s">
        <v>61</v>
      </c>
      <c r="Q107" s="265" t="s">
        <v>61</v>
      </c>
    </row>
    <row r="108" spans="1:18" s="173" customFormat="1" ht="147" customHeight="1" thickBot="1" x14ac:dyDescent="0.25">
      <c r="A108" s="122"/>
      <c r="B108" s="260">
        <v>32</v>
      </c>
      <c r="C108" s="261"/>
      <c r="D108" s="262"/>
      <c r="E108" s="261" t="s">
        <v>65</v>
      </c>
      <c r="F108" s="261" t="s">
        <v>77</v>
      </c>
      <c r="G108" s="263">
        <v>300010.27</v>
      </c>
      <c r="H108" s="266" t="s">
        <v>504</v>
      </c>
      <c r="I108" s="267" t="s">
        <v>463</v>
      </c>
      <c r="J108" s="261"/>
      <c r="K108" s="261" t="s">
        <v>61</v>
      </c>
      <c r="L108" s="261" t="s">
        <v>61</v>
      </c>
      <c r="M108" s="261" t="s">
        <v>61</v>
      </c>
      <c r="N108" s="261" t="s">
        <v>61</v>
      </c>
      <c r="O108" s="261" t="s">
        <v>61</v>
      </c>
      <c r="P108" s="261" t="s">
        <v>61</v>
      </c>
      <c r="Q108" s="265" t="s">
        <v>61</v>
      </c>
    </row>
    <row r="109" spans="1:18" s="173" customFormat="1" ht="105.75" customHeight="1" thickBot="1" x14ac:dyDescent="0.25">
      <c r="A109" s="122"/>
      <c r="B109" s="260">
        <v>33</v>
      </c>
      <c r="C109" s="261"/>
      <c r="D109" s="262"/>
      <c r="E109" s="261" t="s">
        <v>373</v>
      </c>
      <c r="F109" s="261" t="s">
        <v>77</v>
      </c>
      <c r="G109" s="263">
        <v>388533</v>
      </c>
      <c r="H109" s="266" t="s">
        <v>505</v>
      </c>
      <c r="I109" s="268" t="s">
        <v>372</v>
      </c>
      <c r="J109" s="221"/>
      <c r="K109" s="261" t="s">
        <v>61</v>
      </c>
      <c r="L109" s="261" t="s">
        <v>61</v>
      </c>
      <c r="M109" s="261" t="s">
        <v>61</v>
      </c>
      <c r="N109" s="261" t="s">
        <v>61</v>
      </c>
      <c r="O109" s="261" t="s">
        <v>61</v>
      </c>
      <c r="P109" s="261" t="s">
        <v>61</v>
      </c>
      <c r="Q109" s="265" t="s">
        <v>61</v>
      </c>
    </row>
    <row r="110" spans="1:18" s="173" customFormat="1" ht="108.75" customHeight="1" thickBot="1" x14ac:dyDescent="0.25">
      <c r="A110" s="122"/>
      <c r="B110" s="260">
        <v>34</v>
      </c>
      <c r="C110" s="261"/>
      <c r="D110" s="262"/>
      <c r="E110" s="261" t="s">
        <v>374</v>
      </c>
      <c r="F110" s="261" t="s">
        <v>77</v>
      </c>
      <c r="G110" s="263">
        <v>626000</v>
      </c>
      <c r="H110" s="266" t="s">
        <v>507</v>
      </c>
      <c r="I110" s="269" t="s">
        <v>523</v>
      </c>
      <c r="J110" s="261" t="s">
        <v>61</v>
      </c>
      <c r="K110" s="261" t="s">
        <v>61</v>
      </c>
      <c r="L110" s="261" t="s">
        <v>61</v>
      </c>
      <c r="M110" s="261" t="s">
        <v>61</v>
      </c>
      <c r="N110" s="261" t="s">
        <v>61</v>
      </c>
      <c r="O110" s="261" t="s">
        <v>61</v>
      </c>
      <c r="P110" s="261" t="s">
        <v>61</v>
      </c>
      <c r="Q110" s="265" t="s">
        <v>61</v>
      </c>
    </row>
    <row r="112" spans="1:18" x14ac:dyDescent="0.2">
      <c r="B112" s="294" t="s">
        <v>416</v>
      </c>
      <c r="C112" s="294"/>
      <c r="D112" s="294"/>
      <c r="E112" s="294"/>
    </row>
  </sheetData>
  <autoFilter ref="A4:Q110">
    <filterColumn colId="9" showButton="0"/>
    <filterColumn colId="10" showButton="0"/>
    <filterColumn colId="11" showButton="0"/>
    <filterColumn colId="12" showButton="0"/>
  </autoFilter>
  <mergeCells count="97">
    <mergeCell ref="B3:H3"/>
    <mergeCell ref="E30:E34"/>
    <mergeCell ref="B30:B34"/>
    <mergeCell ref="E58:E62"/>
    <mergeCell ref="B58:B62"/>
    <mergeCell ref="B22:B25"/>
    <mergeCell ref="E22:E25"/>
    <mergeCell ref="E14:E17"/>
    <mergeCell ref="E18:E21"/>
    <mergeCell ref="E6:E9"/>
    <mergeCell ref="D10:D13"/>
    <mergeCell ref="D18:D21"/>
    <mergeCell ref="C18:C21"/>
    <mergeCell ref="B4:B5"/>
    <mergeCell ref="B6:B9"/>
    <mergeCell ref="B14:B17"/>
    <mergeCell ref="D4:D5"/>
    <mergeCell ref="C4:C5"/>
    <mergeCell ref="D6:D9"/>
    <mergeCell ref="B39:B42"/>
    <mergeCell ref="B10:B13"/>
    <mergeCell ref="C10:C13"/>
    <mergeCell ref="C6:C9"/>
    <mergeCell ref="J4:N4"/>
    <mergeCell ref="I4:I5"/>
    <mergeCell ref="G4:G5"/>
    <mergeCell ref="E4:E5"/>
    <mergeCell ref="H4:H5"/>
    <mergeCell ref="F4:F5"/>
    <mergeCell ref="E10:E13"/>
    <mergeCell ref="D14:D17"/>
    <mergeCell ref="B18:B21"/>
    <mergeCell ref="E26:E29"/>
    <mergeCell ref="B26:B29"/>
    <mergeCell ref="C14:C17"/>
    <mergeCell ref="E39:E42"/>
    <mergeCell ref="E91:E93"/>
    <mergeCell ref="E83:E84"/>
    <mergeCell ref="B35:B38"/>
    <mergeCell ref="E35:E38"/>
    <mergeCell ref="E63:E67"/>
    <mergeCell ref="B43:B47"/>
    <mergeCell ref="E43:E47"/>
    <mergeCell ref="B83:B84"/>
    <mergeCell ref="B78:B82"/>
    <mergeCell ref="C78:C79"/>
    <mergeCell ref="D78:D79"/>
    <mergeCell ref="E78:E82"/>
    <mergeCell ref="C71:C72"/>
    <mergeCell ref="D71:D72"/>
    <mergeCell ref="B71:B75"/>
    <mergeCell ref="E71:E75"/>
    <mergeCell ref="B85:B86"/>
    <mergeCell ref="C85:C86"/>
    <mergeCell ref="D85:D86"/>
    <mergeCell ref="E85:E86"/>
    <mergeCell ref="E76:E77"/>
    <mergeCell ref="B87:B90"/>
    <mergeCell ref="C87:C90"/>
    <mergeCell ref="D87:D90"/>
    <mergeCell ref="E87:E90"/>
    <mergeCell ref="B94:B96"/>
    <mergeCell ref="C94:C96"/>
    <mergeCell ref="D94:D96"/>
    <mergeCell ref="E94:E96"/>
    <mergeCell ref="B91:B93"/>
    <mergeCell ref="C91:C93"/>
    <mergeCell ref="D91:D93"/>
    <mergeCell ref="B112:E112"/>
    <mergeCell ref="B97:B98"/>
    <mergeCell ref="C97:C98"/>
    <mergeCell ref="D97:D98"/>
    <mergeCell ref="E97:E98"/>
    <mergeCell ref="E103:E104"/>
    <mergeCell ref="B103:B104"/>
    <mergeCell ref="B99:B100"/>
    <mergeCell ref="E99:E100"/>
    <mergeCell ref="B105:B106"/>
    <mergeCell ref="E105:E106"/>
    <mergeCell ref="E101:E102"/>
    <mergeCell ref="B101:B102"/>
    <mergeCell ref="I91:I92"/>
    <mergeCell ref="E68:E70"/>
    <mergeCell ref="B68:B70"/>
    <mergeCell ref="E48:E50"/>
    <mergeCell ref="C48:C50"/>
    <mergeCell ref="D48:D50"/>
    <mergeCell ref="E53:E55"/>
    <mergeCell ref="B53:B55"/>
    <mergeCell ref="B56:B57"/>
    <mergeCell ref="C56:C57"/>
    <mergeCell ref="D56:D57"/>
    <mergeCell ref="E56:E57"/>
    <mergeCell ref="E51:E52"/>
    <mergeCell ref="B51:B52"/>
    <mergeCell ref="B63:B67"/>
    <mergeCell ref="B48:B50"/>
  </mergeCells>
  <phoneticPr fontId="24" type="noConversion"/>
  <printOptions horizontalCentered="1"/>
  <pageMargins left="0.19685039370078741" right="0.19685039370078741" top="0.78740157480314965" bottom="0.39370078740157483" header="0.43307086614173229" footer="0"/>
  <pageSetup paperSize="9" scale="35" fitToHeight="0" orientation="landscape" r:id="rId1"/>
  <headerFooter alignWithMargins="0"/>
  <rowBreaks count="6" manualBreakCount="6">
    <brk id="13" max="16" man="1"/>
    <brk id="25" max="16" man="1"/>
    <brk id="38" max="16" man="1"/>
    <brk id="57" max="16" man="1"/>
    <brk id="83" max="16" man="1"/>
    <brk id="10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45"/>
      <c r="C2" s="345"/>
      <c r="D2" s="345"/>
      <c r="E2" s="345"/>
      <c r="F2" s="345"/>
      <c r="G2" s="345"/>
      <c r="H2" s="345"/>
      <c r="I2" s="345"/>
      <c r="J2" s="345"/>
      <c r="K2" s="345"/>
      <c r="L2" s="345"/>
    </row>
    <row r="3" spans="2:12" ht="21" customHeight="1" x14ac:dyDescent="0.2">
      <c r="B3" s="346" t="s">
        <v>282</v>
      </c>
      <c r="C3" s="346"/>
      <c r="D3" s="346"/>
      <c r="E3" s="346"/>
      <c r="F3" s="346"/>
      <c r="G3" s="346"/>
      <c r="H3" s="346"/>
      <c r="I3" s="346"/>
      <c r="J3" s="346"/>
      <c r="K3" s="346"/>
      <c r="L3" s="346"/>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47" t="s">
        <v>123</v>
      </c>
      <c r="C6" s="327">
        <v>1</v>
      </c>
      <c r="D6" s="330" t="s">
        <v>61</v>
      </c>
      <c r="E6" s="330" t="s">
        <v>61</v>
      </c>
      <c r="F6" s="333" t="s">
        <v>0</v>
      </c>
      <c r="G6" s="67" t="s">
        <v>72</v>
      </c>
      <c r="H6" s="68">
        <v>20062731.359999999</v>
      </c>
      <c r="I6" s="68">
        <v>20062731.359999999</v>
      </c>
      <c r="J6" s="69">
        <f>+H6-I6</f>
        <v>0</v>
      </c>
      <c r="K6" s="70" t="s">
        <v>52</v>
      </c>
      <c r="L6" s="71" t="s">
        <v>62</v>
      </c>
    </row>
    <row r="7" spans="2:12" ht="73.5" customHeight="1" thickBot="1" x14ac:dyDescent="0.25">
      <c r="B7" s="347"/>
      <c r="C7" s="329"/>
      <c r="D7" s="332"/>
      <c r="E7" s="332"/>
      <c r="F7" s="335"/>
      <c r="G7" s="73" t="s">
        <v>77</v>
      </c>
      <c r="H7" s="74">
        <v>37622611</v>
      </c>
      <c r="I7" s="74">
        <v>37622611</v>
      </c>
      <c r="J7" s="75">
        <f t="shared" ref="J7:J69" si="0">+H7-I7</f>
        <v>0</v>
      </c>
      <c r="K7" s="72" t="s">
        <v>96</v>
      </c>
      <c r="L7" s="76" t="s">
        <v>103</v>
      </c>
    </row>
    <row r="8" spans="2:12" ht="63" customHeight="1" thickBot="1" x14ac:dyDescent="0.25">
      <c r="B8" s="347"/>
      <c r="C8" s="77">
        <v>2</v>
      </c>
      <c r="D8" s="78" t="s">
        <v>61</v>
      </c>
      <c r="E8" s="78" t="s">
        <v>61</v>
      </c>
      <c r="F8" s="79" t="s">
        <v>1</v>
      </c>
      <c r="G8" s="79" t="s">
        <v>95</v>
      </c>
      <c r="H8" s="80">
        <v>986076</v>
      </c>
      <c r="I8" s="80">
        <v>500000</v>
      </c>
      <c r="J8" s="81">
        <f>+H8-I8</f>
        <v>486076</v>
      </c>
      <c r="K8" s="82" t="s">
        <v>97</v>
      </c>
      <c r="L8" s="83" t="s">
        <v>104</v>
      </c>
    </row>
    <row r="9" spans="2:12" ht="57.75" customHeight="1" x14ac:dyDescent="0.2">
      <c r="B9" s="347"/>
      <c r="C9" s="327">
        <v>3</v>
      </c>
      <c r="D9" s="330">
        <v>180989</v>
      </c>
      <c r="E9" s="330" t="s">
        <v>40</v>
      </c>
      <c r="F9" s="333" t="s">
        <v>7</v>
      </c>
      <c r="G9" s="67" t="s">
        <v>95</v>
      </c>
      <c r="H9" s="68">
        <v>55937.77</v>
      </c>
      <c r="I9" s="68">
        <v>55937.77</v>
      </c>
      <c r="J9" s="69">
        <f t="shared" si="0"/>
        <v>0</v>
      </c>
      <c r="K9" s="70" t="s">
        <v>97</v>
      </c>
      <c r="L9" s="71" t="s">
        <v>86</v>
      </c>
    </row>
    <row r="10" spans="2:12" ht="31.15" customHeight="1" x14ac:dyDescent="0.2">
      <c r="B10" s="347"/>
      <c r="C10" s="328"/>
      <c r="D10" s="331"/>
      <c r="E10" s="331"/>
      <c r="F10" s="334"/>
      <c r="G10" s="86" t="s">
        <v>72</v>
      </c>
      <c r="H10" s="87">
        <v>139983.38</v>
      </c>
      <c r="I10" s="87">
        <v>70834.960000000006</v>
      </c>
      <c r="J10" s="88">
        <f t="shared" si="0"/>
        <v>69148.42</v>
      </c>
      <c r="K10" s="89" t="s">
        <v>80</v>
      </c>
      <c r="L10" s="340" t="s">
        <v>105</v>
      </c>
    </row>
    <row r="11" spans="2:12" ht="31.9" customHeight="1" thickBot="1" x14ac:dyDescent="0.25">
      <c r="B11" s="347"/>
      <c r="C11" s="329"/>
      <c r="D11" s="332"/>
      <c r="E11" s="332"/>
      <c r="F11" s="335"/>
      <c r="G11" s="73" t="s">
        <v>77</v>
      </c>
      <c r="H11" s="74">
        <v>742641.03</v>
      </c>
      <c r="I11" s="74">
        <v>0</v>
      </c>
      <c r="J11" s="88">
        <f t="shared" si="0"/>
        <v>742641.03</v>
      </c>
      <c r="K11" s="72" t="s">
        <v>80</v>
      </c>
      <c r="L11" s="339"/>
    </row>
    <row r="12" spans="2:12" ht="37.9" customHeight="1" x14ac:dyDescent="0.2">
      <c r="B12" s="347"/>
      <c r="C12" s="327">
        <v>4</v>
      </c>
      <c r="D12" s="330">
        <v>181085</v>
      </c>
      <c r="E12" s="330" t="s">
        <v>40</v>
      </c>
      <c r="F12" s="333" t="s">
        <v>28</v>
      </c>
      <c r="G12" s="67" t="s">
        <v>95</v>
      </c>
      <c r="H12" s="68">
        <v>31400</v>
      </c>
      <c r="I12" s="68">
        <v>0</v>
      </c>
      <c r="J12" s="69">
        <f t="shared" si="0"/>
        <v>31400</v>
      </c>
      <c r="K12" s="70" t="s">
        <v>98</v>
      </c>
      <c r="L12" s="338" t="s">
        <v>106</v>
      </c>
    </row>
    <row r="13" spans="2:12" ht="62.25" customHeight="1" thickBot="1" x14ac:dyDescent="0.25">
      <c r="B13" s="347"/>
      <c r="C13" s="329">
        <v>3</v>
      </c>
      <c r="D13" s="332">
        <v>180989</v>
      </c>
      <c r="E13" s="332" t="s">
        <v>40</v>
      </c>
      <c r="F13" s="335"/>
      <c r="G13" s="73" t="s">
        <v>77</v>
      </c>
      <c r="H13" s="74">
        <v>5526271.46</v>
      </c>
      <c r="I13" s="74">
        <v>2210508.5840000003</v>
      </c>
      <c r="J13" s="75">
        <f t="shared" si="0"/>
        <v>3315762.8759999997</v>
      </c>
      <c r="K13" s="90" t="s">
        <v>97</v>
      </c>
      <c r="L13" s="339"/>
    </row>
    <row r="14" spans="2:12" ht="48" customHeight="1" x14ac:dyDescent="0.2">
      <c r="B14" s="347"/>
      <c r="C14" s="327">
        <v>5</v>
      </c>
      <c r="D14" s="330">
        <v>1809209</v>
      </c>
      <c r="E14" s="330" t="s">
        <v>40</v>
      </c>
      <c r="F14" s="333" t="s">
        <v>29</v>
      </c>
      <c r="G14" s="67" t="s">
        <v>95</v>
      </c>
      <c r="H14" s="68">
        <v>31400</v>
      </c>
      <c r="I14" s="68">
        <v>0</v>
      </c>
      <c r="J14" s="69">
        <f t="shared" si="0"/>
        <v>31400</v>
      </c>
      <c r="K14" s="70" t="s">
        <v>98</v>
      </c>
      <c r="L14" s="338" t="s">
        <v>106</v>
      </c>
    </row>
    <row r="15" spans="2:12" ht="63.75" customHeight="1" thickBot="1" x14ac:dyDescent="0.25">
      <c r="B15" s="347"/>
      <c r="C15" s="329">
        <v>4</v>
      </c>
      <c r="D15" s="332">
        <v>1809209</v>
      </c>
      <c r="E15" s="332" t="s">
        <v>40</v>
      </c>
      <c r="F15" s="335"/>
      <c r="G15" s="73" t="s">
        <v>77</v>
      </c>
      <c r="H15" s="74">
        <v>1204125.5</v>
      </c>
      <c r="I15" s="74">
        <v>481650.2</v>
      </c>
      <c r="J15" s="75">
        <f t="shared" si="0"/>
        <v>722475.3</v>
      </c>
      <c r="K15" s="90" t="s">
        <v>97</v>
      </c>
      <c r="L15" s="339"/>
    </row>
    <row r="16" spans="2:12" ht="41.25" customHeight="1" x14ac:dyDescent="0.2">
      <c r="B16" s="347"/>
      <c r="C16" s="327">
        <v>6</v>
      </c>
      <c r="D16" s="330">
        <v>181094</v>
      </c>
      <c r="E16" s="330" t="s">
        <v>40</v>
      </c>
      <c r="F16" s="333" t="s">
        <v>30</v>
      </c>
      <c r="G16" s="67" t="s">
        <v>95</v>
      </c>
      <c r="H16" s="68">
        <v>31700</v>
      </c>
      <c r="I16" s="68">
        <v>0</v>
      </c>
      <c r="J16" s="69">
        <f t="shared" si="0"/>
        <v>31700</v>
      </c>
      <c r="K16" s="70" t="s">
        <v>98</v>
      </c>
      <c r="L16" s="338" t="s">
        <v>106</v>
      </c>
    </row>
    <row r="17" spans="2:14" ht="60.75" customHeight="1" thickBot="1" x14ac:dyDescent="0.25">
      <c r="B17" s="347"/>
      <c r="C17" s="329">
        <v>5</v>
      </c>
      <c r="D17" s="332">
        <v>181094</v>
      </c>
      <c r="E17" s="332" t="s">
        <v>40</v>
      </c>
      <c r="F17" s="335" t="s">
        <v>4</v>
      </c>
      <c r="G17" s="73" t="s">
        <v>77</v>
      </c>
      <c r="H17" s="74">
        <v>1342750</v>
      </c>
      <c r="I17" s="74">
        <v>537100</v>
      </c>
      <c r="J17" s="75">
        <f t="shared" si="0"/>
        <v>805650</v>
      </c>
      <c r="K17" s="90" t="s">
        <v>97</v>
      </c>
      <c r="L17" s="339"/>
    </row>
    <row r="18" spans="2:14" ht="63.6" customHeight="1" thickBot="1" x14ac:dyDescent="0.25">
      <c r="B18" s="347"/>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47"/>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47"/>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47"/>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47"/>
      <c r="C22" s="327">
        <v>11</v>
      </c>
      <c r="D22" s="330">
        <v>269832</v>
      </c>
      <c r="E22" s="330" t="s">
        <v>49</v>
      </c>
      <c r="F22" s="333" t="s">
        <v>11</v>
      </c>
      <c r="G22" s="67" t="s">
        <v>72</v>
      </c>
      <c r="H22" s="68">
        <v>1330082.0900000001</v>
      </c>
      <c r="I22" s="336">
        <v>1510047.5</v>
      </c>
      <c r="J22" s="343">
        <f>+H22+H23-I22</f>
        <v>2161436.9400000004</v>
      </c>
      <c r="K22" s="341" t="s">
        <v>100</v>
      </c>
      <c r="L22" s="349" t="s">
        <v>278</v>
      </c>
      <c r="N22">
        <f>+H22*0.4</f>
        <v>532032.83600000001</v>
      </c>
    </row>
    <row r="23" spans="2:14" ht="45.6" customHeight="1" thickBot="1" x14ac:dyDescent="0.25">
      <c r="B23" s="347"/>
      <c r="C23" s="329"/>
      <c r="D23" s="332"/>
      <c r="E23" s="332"/>
      <c r="F23" s="335"/>
      <c r="G23" s="73" t="s">
        <v>77</v>
      </c>
      <c r="H23" s="74">
        <v>2341402.35</v>
      </c>
      <c r="I23" s="337"/>
      <c r="J23" s="344"/>
      <c r="K23" s="342"/>
      <c r="L23" s="350"/>
      <c r="N23" s="27">
        <f>+I22-N22</f>
        <v>978014.66399999999</v>
      </c>
    </row>
    <row r="24" spans="2:14" ht="30.6" customHeight="1" x14ac:dyDescent="0.2">
      <c r="B24" s="347"/>
      <c r="C24" s="327">
        <v>12</v>
      </c>
      <c r="D24" s="330">
        <v>274698</v>
      </c>
      <c r="E24" s="330" t="s">
        <v>83</v>
      </c>
      <c r="F24" s="333" t="s">
        <v>51</v>
      </c>
      <c r="G24" s="67" t="s">
        <v>95</v>
      </c>
      <c r="H24" s="68">
        <v>30962</v>
      </c>
      <c r="I24" s="68">
        <v>0</v>
      </c>
      <c r="J24" s="69">
        <f t="shared" si="0"/>
        <v>30962</v>
      </c>
      <c r="K24" s="70" t="s">
        <v>88</v>
      </c>
      <c r="L24" s="338" t="s">
        <v>275</v>
      </c>
    </row>
    <row r="25" spans="2:14" ht="42.6" customHeight="1" x14ac:dyDescent="0.2">
      <c r="B25" s="347"/>
      <c r="C25" s="328"/>
      <c r="D25" s="331"/>
      <c r="E25" s="331"/>
      <c r="F25" s="334"/>
      <c r="G25" s="86" t="s">
        <v>72</v>
      </c>
      <c r="H25" s="87">
        <v>911156.6</v>
      </c>
      <c r="I25" s="87">
        <v>1680000</v>
      </c>
      <c r="J25" s="91">
        <f t="shared" si="0"/>
        <v>-768843.4</v>
      </c>
      <c r="K25" s="89" t="s">
        <v>101</v>
      </c>
      <c r="L25" s="340"/>
    </row>
    <row r="26" spans="2:14" ht="36.6" customHeight="1" thickBot="1" x14ac:dyDescent="0.25">
      <c r="B26" s="347"/>
      <c r="C26" s="329"/>
      <c r="D26" s="332"/>
      <c r="E26" s="332"/>
      <c r="F26" s="335"/>
      <c r="G26" s="73" t="s">
        <v>77</v>
      </c>
      <c r="H26" s="74">
        <v>8375698</v>
      </c>
      <c r="I26" s="74">
        <v>5220000</v>
      </c>
      <c r="J26" s="75">
        <f t="shared" si="0"/>
        <v>3155698</v>
      </c>
      <c r="K26" s="72" t="s">
        <v>26</v>
      </c>
      <c r="L26" s="339"/>
    </row>
    <row r="27" spans="2:14" ht="71.25" customHeight="1" thickBot="1" x14ac:dyDescent="0.25">
      <c r="B27" s="347"/>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47"/>
      <c r="C28" s="327">
        <v>14</v>
      </c>
      <c r="D28" s="330">
        <v>273254</v>
      </c>
      <c r="E28" s="330" t="s">
        <v>82</v>
      </c>
      <c r="F28" s="333" t="s">
        <v>56</v>
      </c>
      <c r="G28" s="67" t="s">
        <v>95</v>
      </c>
      <c r="H28" s="68">
        <v>84530</v>
      </c>
      <c r="I28" s="68">
        <v>84530</v>
      </c>
      <c r="J28" s="69">
        <f t="shared" si="0"/>
        <v>0</v>
      </c>
      <c r="K28" s="70" t="s">
        <v>101</v>
      </c>
      <c r="L28" s="71" t="s">
        <v>91</v>
      </c>
    </row>
    <row r="29" spans="2:14" ht="30" customHeight="1" x14ac:dyDescent="0.2">
      <c r="B29" s="347"/>
      <c r="C29" s="328"/>
      <c r="D29" s="331"/>
      <c r="E29" s="331"/>
      <c r="F29" s="334"/>
      <c r="G29" s="86" t="s">
        <v>72</v>
      </c>
      <c r="H29" s="87">
        <v>138122</v>
      </c>
      <c r="I29" s="87">
        <v>0</v>
      </c>
      <c r="J29" s="88">
        <f t="shared" si="0"/>
        <v>138122</v>
      </c>
      <c r="K29" s="89" t="s">
        <v>80</v>
      </c>
      <c r="L29" s="340" t="s">
        <v>271</v>
      </c>
    </row>
    <row r="30" spans="2:14" ht="27" customHeight="1" thickBot="1" x14ac:dyDescent="0.25">
      <c r="B30" s="347"/>
      <c r="C30" s="329"/>
      <c r="D30" s="332"/>
      <c r="E30" s="332"/>
      <c r="F30" s="335"/>
      <c r="G30" s="73" t="s">
        <v>77</v>
      </c>
      <c r="H30" s="74">
        <v>887354</v>
      </c>
      <c r="I30" s="74">
        <v>0</v>
      </c>
      <c r="J30" s="75">
        <f t="shared" si="0"/>
        <v>887354</v>
      </c>
      <c r="K30" s="72" t="s">
        <v>80</v>
      </c>
      <c r="L30" s="339"/>
    </row>
    <row r="31" spans="2:14" ht="51" customHeight="1" thickBot="1" x14ac:dyDescent="0.25">
      <c r="B31" s="347"/>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47"/>
      <c r="C32" s="327">
        <v>16</v>
      </c>
      <c r="D32" s="330">
        <v>292317</v>
      </c>
      <c r="E32" s="330" t="s">
        <v>85</v>
      </c>
      <c r="F32" s="333" t="s">
        <v>60</v>
      </c>
      <c r="G32" s="67" t="s">
        <v>95</v>
      </c>
      <c r="H32" s="68">
        <v>229564</v>
      </c>
      <c r="I32" s="336">
        <v>22000000</v>
      </c>
      <c r="J32" s="354">
        <f>+H32+H33+H34-I32</f>
        <v>-4000000</v>
      </c>
      <c r="K32" s="358" t="s">
        <v>26</v>
      </c>
      <c r="L32" s="338" t="s">
        <v>276</v>
      </c>
    </row>
    <row r="33" spans="2:12" ht="30.6" customHeight="1" x14ac:dyDescent="0.2">
      <c r="B33" s="347"/>
      <c r="C33" s="328"/>
      <c r="D33" s="331"/>
      <c r="E33" s="331"/>
      <c r="F33" s="334"/>
      <c r="G33" s="86" t="s">
        <v>72</v>
      </c>
      <c r="H33" s="87">
        <v>7059782</v>
      </c>
      <c r="I33" s="348"/>
      <c r="J33" s="355"/>
      <c r="K33" s="359"/>
      <c r="L33" s="340"/>
    </row>
    <row r="34" spans="2:12" ht="25.15" customHeight="1" thickBot="1" x14ac:dyDescent="0.25">
      <c r="B34" s="347"/>
      <c r="C34" s="329"/>
      <c r="D34" s="332"/>
      <c r="E34" s="332"/>
      <c r="F34" s="335"/>
      <c r="G34" s="73" t="s">
        <v>77</v>
      </c>
      <c r="H34" s="74">
        <v>10710654</v>
      </c>
      <c r="I34" s="337"/>
      <c r="J34" s="356"/>
      <c r="K34" s="360"/>
      <c r="L34" s="339"/>
    </row>
    <row r="35" spans="2:12" ht="66" customHeight="1" thickBot="1" x14ac:dyDescent="0.25">
      <c r="B35" s="347"/>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47"/>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51" t="s">
        <v>124</v>
      </c>
      <c r="C37" s="327">
        <v>1</v>
      </c>
      <c r="D37" s="330"/>
      <c r="E37" s="330"/>
      <c r="F37" s="333" t="s">
        <v>3</v>
      </c>
      <c r="G37" s="67" t="s">
        <v>95</v>
      </c>
      <c r="H37" s="93">
        <v>16923.28</v>
      </c>
      <c r="I37" s="93">
        <v>0</v>
      </c>
      <c r="J37" s="69">
        <f t="shared" si="0"/>
        <v>16923.28</v>
      </c>
      <c r="K37" s="70" t="s">
        <v>79</v>
      </c>
      <c r="L37" s="338" t="s">
        <v>110</v>
      </c>
    </row>
    <row r="38" spans="2:12" ht="31.15" customHeight="1" thickBot="1" x14ac:dyDescent="0.25">
      <c r="B38" s="351"/>
      <c r="C38" s="329"/>
      <c r="D38" s="332"/>
      <c r="E38" s="332"/>
      <c r="F38" s="335"/>
      <c r="G38" s="73" t="s">
        <v>72</v>
      </c>
      <c r="H38" s="94">
        <v>293806.98</v>
      </c>
      <c r="I38" s="94">
        <v>493595.73</v>
      </c>
      <c r="J38" s="95">
        <f t="shared" si="0"/>
        <v>-199788.75</v>
      </c>
      <c r="K38" s="90" t="s">
        <v>52</v>
      </c>
      <c r="L38" s="339"/>
    </row>
    <row r="39" spans="2:12" ht="36.6" customHeight="1" x14ac:dyDescent="0.2">
      <c r="B39" s="351"/>
      <c r="C39" s="327">
        <v>2</v>
      </c>
      <c r="D39" s="330">
        <v>274896</v>
      </c>
      <c r="E39" s="330" t="s">
        <v>44</v>
      </c>
      <c r="F39" s="333" t="s">
        <v>13</v>
      </c>
      <c r="G39" s="67" t="s">
        <v>95</v>
      </c>
      <c r="H39" s="68">
        <v>33404.28</v>
      </c>
      <c r="I39" s="68">
        <v>60000</v>
      </c>
      <c r="J39" s="96">
        <f t="shared" si="0"/>
        <v>-26595.72</v>
      </c>
      <c r="K39" s="70" t="s">
        <v>52</v>
      </c>
      <c r="L39" s="71" t="s">
        <v>268</v>
      </c>
    </row>
    <row r="40" spans="2:12" ht="33" customHeight="1" x14ac:dyDescent="0.2">
      <c r="B40" s="351"/>
      <c r="C40" s="328"/>
      <c r="D40" s="331"/>
      <c r="E40" s="331"/>
      <c r="F40" s="334"/>
      <c r="G40" s="86" t="s">
        <v>72</v>
      </c>
      <c r="H40" s="87">
        <v>162899.29</v>
      </c>
      <c r="I40" s="87">
        <v>85735.06</v>
      </c>
      <c r="J40" s="88">
        <f t="shared" si="0"/>
        <v>77164.23000000001</v>
      </c>
      <c r="K40" s="89" t="s">
        <v>80</v>
      </c>
      <c r="L40" s="340" t="s">
        <v>105</v>
      </c>
    </row>
    <row r="41" spans="2:12" ht="30" customHeight="1" thickBot="1" x14ac:dyDescent="0.25">
      <c r="B41" s="351"/>
      <c r="C41" s="329"/>
      <c r="D41" s="332"/>
      <c r="E41" s="332"/>
      <c r="F41" s="335"/>
      <c r="G41" s="73" t="s">
        <v>77</v>
      </c>
      <c r="H41" s="74">
        <v>45122.55</v>
      </c>
      <c r="I41" s="74">
        <v>30081.7</v>
      </c>
      <c r="J41" s="75">
        <f t="shared" si="0"/>
        <v>15040.850000000002</v>
      </c>
      <c r="K41" s="72" t="s">
        <v>80</v>
      </c>
      <c r="L41" s="339"/>
    </row>
    <row r="42" spans="2:12" ht="46.15" customHeight="1" thickBot="1" x14ac:dyDescent="0.25">
      <c r="B42" s="351"/>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51"/>
      <c r="C43" s="327">
        <v>4</v>
      </c>
      <c r="D43" s="330">
        <v>180675</v>
      </c>
      <c r="E43" s="330" t="s">
        <v>35</v>
      </c>
      <c r="F43" s="333" t="s">
        <v>14</v>
      </c>
      <c r="G43" s="67" t="s">
        <v>95</v>
      </c>
      <c r="H43" s="68">
        <v>0</v>
      </c>
      <c r="I43" s="68">
        <v>80000</v>
      </c>
      <c r="J43" s="96">
        <f t="shared" si="0"/>
        <v>-80000</v>
      </c>
      <c r="K43" s="70" t="s">
        <v>101</v>
      </c>
      <c r="L43" s="71" t="s">
        <v>111</v>
      </c>
    </row>
    <row r="44" spans="2:12" ht="30.6" customHeight="1" x14ac:dyDescent="0.2">
      <c r="B44" s="351"/>
      <c r="C44" s="328"/>
      <c r="D44" s="331"/>
      <c r="E44" s="331"/>
      <c r="F44" s="334"/>
      <c r="G44" s="86" t="s">
        <v>72</v>
      </c>
      <c r="H44" s="87">
        <v>752839</v>
      </c>
      <c r="I44" s="87">
        <v>150567.79999999999</v>
      </c>
      <c r="J44" s="88">
        <f t="shared" si="0"/>
        <v>602271.19999999995</v>
      </c>
      <c r="K44" s="89" t="s">
        <v>80</v>
      </c>
      <c r="L44" s="340" t="s">
        <v>105</v>
      </c>
    </row>
    <row r="45" spans="2:12" ht="27" customHeight="1" thickBot="1" x14ac:dyDescent="0.25">
      <c r="B45" s="351"/>
      <c r="C45" s="329"/>
      <c r="D45" s="332"/>
      <c r="E45" s="332"/>
      <c r="F45" s="335"/>
      <c r="G45" s="73" t="s">
        <v>77</v>
      </c>
      <c r="H45" s="74">
        <v>259931</v>
      </c>
      <c r="I45" s="74">
        <v>51986.2</v>
      </c>
      <c r="J45" s="75">
        <f t="shared" si="0"/>
        <v>207944.8</v>
      </c>
      <c r="K45" s="72" t="s">
        <v>80</v>
      </c>
      <c r="L45" s="339"/>
    </row>
    <row r="46" spans="2:12" ht="40.5" customHeight="1" x14ac:dyDescent="0.2">
      <c r="B46" s="351"/>
      <c r="C46" s="327">
        <v>5</v>
      </c>
      <c r="D46" s="330">
        <v>180636</v>
      </c>
      <c r="E46" s="330" t="s">
        <v>68</v>
      </c>
      <c r="F46" s="333" t="s">
        <v>59</v>
      </c>
      <c r="G46" s="67" t="s">
        <v>95</v>
      </c>
      <c r="H46" s="68">
        <v>0</v>
      </c>
      <c r="I46" s="68">
        <v>20000</v>
      </c>
      <c r="J46" s="96">
        <f t="shared" si="0"/>
        <v>-20000</v>
      </c>
      <c r="K46" s="70" t="s">
        <v>26</v>
      </c>
      <c r="L46" s="71" t="s">
        <v>112</v>
      </c>
    </row>
    <row r="47" spans="2:12" ht="29.45" customHeight="1" x14ac:dyDescent="0.2">
      <c r="B47" s="351"/>
      <c r="C47" s="328"/>
      <c r="D47" s="331"/>
      <c r="E47" s="331"/>
      <c r="F47" s="334"/>
      <c r="G47" s="86" t="s">
        <v>72</v>
      </c>
      <c r="H47" s="87">
        <v>565261.09</v>
      </c>
      <c r="I47" s="87">
        <v>113052.21799999999</v>
      </c>
      <c r="J47" s="88">
        <f t="shared" si="0"/>
        <v>452208.87199999997</v>
      </c>
      <c r="K47" s="89" t="s">
        <v>80</v>
      </c>
      <c r="L47" s="340" t="s">
        <v>105</v>
      </c>
    </row>
    <row r="48" spans="2:12" ht="33" customHeight="1" thickBot="1" x14ac:dyDescent="0.25">
      <c r="B48" s="351"/>
      <c r="C48" s="329"/>
      <c r="D48" s="332"/>
      <c r="E48" s="332"/>
      <c r="F48" s="335"/>
      <c r="G48" s="73" t="s">
        <v>77</v>
      </c>
      <c r="H48" s="74">
        <v>408170</v>
      </c>
      <c r="I48" s="74">
        <v>81634</v>
      </c>
      <c r="J48" s="75">
        <f t="shared" si="0"/>
        <v>326536</v>
      </c>
      <c r="K48" s="72" t="s">
        <v>80</v>
      </c>
      <c r="L48" s="339"/>
    </row>
    <row r="49" spans="2:12" ht="25.9" customHeight="1" x14ac:dyDescent="0.2">
      <c r="B49" s="351"/>
      <c r="C49" s="327">
        <v>6</v>
      </c>
      <c r="D49" s="330">
        <v>182387</v>
      </c>
      <c r="E49" s="330" t="s">
        <v>34</v>
      </c>
      <c r="F49" s="333" t="s">
        <v>24</v>
      </c>
      <c r="G49" s="67" t="s">
        <v>72</v>
      </c>
      <c r="H49" s="93">
        <v>609383.4</v>
      </c>
      <c r="I49" s="93">
        <v>304691.7</v>
      </c>
      <c r="J49" s="69">
        <f t="shared" si="0"/>
        <v>304691.7</v>
      </c>
      <c r="K49" s="70" t="s">
        <v>26</v>
      </c>
      <c r="L49" s="338" t="s">
        <v>269</v>
      </c>
    </row>
    <row r="50" spans="2:12" ht="24.6" customHeight="1" thickBot="1" x14ac:dyDescent="0.25">
      <c r="B50" s="351"/>
      <c r="C50" s="329"/>
      <c r="D50" s="332"/>
      <c r="E50" s="332"/>
      <c r="F50" s="335"/>
      <c r="G50" s="73" t="s">
        <v>77</v>
      </c>
      <c r="H50" s="94">
        <v>355505</v>
      </c>
      <c r="I50" s="74">
        <v>177152.5</v>
      </c>
      <c r="J50" s="75">
        <f t="shared" si="0"/>
        <v>178352.5</v>
      </c>
      <c r="K50" s="90" t="s">
        <v>26</v>
      </c>
      <c r="L50" s="339"/>
    </row>
    <row r="51" spans="2:12" ht="58.9" customHeight="1" x14ac:dyDescent="0.2">
      <c r="B51" s="351"/>
      <c r="C51" s="327">
        <v>7</v>
      </c>
      <c r="D51" s="330">
        <v>206674</v>
      </c>
      <c r="E51" s="330" t="s">
        <v>36</v>
      </c>
      <c r="F51" s="333" t="s">
        <v>33</v>
      </c>
      <c r="G51" s="67" t="s">
        <v>95</v>
      </c>
      <c r="H51" s="68">
        <v>0</v>
      </c>
      <c r="I51" s="68">
        <v>0</v>
      </c>
      <c r="J51" s="69">
        <f t="shared" si="0"/>
        <v>0</v>
      </c>
      <c r="K51" s="70" t="s">
        <v>52</v>
      </c>
      <c r="L51" s="71" t="s">
        <v>270</v>
      </c>
    </row>
    <row r="52" spans="2:12" ht="26.45" customHeight="1" x14ac:dyDescent="0.2">
      <c r="B52" s="351"/>
      <c r="C52" s="328"/>
      <c r="D52" s="331"/>
      <c r="E52" s="331"/>
      <c r="F52" s="334"/>
      <c r="G52" s="86" t="s">
        <v>72</v>
      </c>
      <c r="H52" s="87">
        <v>871085.88</v>
      </c>
      <c r="I52" s="87">
        <v>0</v>
      </c>
      <c r="J52" s="88">
        <f t="shared" si="0"/>
        <v>871085.88</v>
      </c>
      <c r="K52" s="89" t="s">
        <v>80</v>
      </c>
      <c r="L52" s="340" t="s">
        <v>271</v>
      </c>
    </row>
    <row r="53" spans="2:12" ht="27" customHeight="1" thickBot="1" x14ac:dyDescent="0.25">
      <c r="B53" s="351"/>
      <c r="C53" s="329"/>
      <c r="D53" s="332"/>
      <c r="E53" s="332"/>
      <c r="F53" s="335"/>
      <c r="G53" s="73" t="s">
        <v>77</v>
      </c>
      <c r="H53" s="74">
        <v>233817.3</v>
      </c>
      <c r="I53" s="74">
        <v>0</v>
      </c>
      <c r="J53" s="75">
        <f t="shared" si="0"/>
        <v>233817.3</v>
      </c>
      <c r="K53" s="72" t="s">
        <v>80</v>
      </c>
      <c r="L53" s="339"/>
    </row>
    <row r="54" spans="2:12" ht="35.450000000000003" customHeight="1" x14ac:dyDescent="0.2">
      <c r="B54" s="351"/>
      <c r="C54" s="327">
        <v>8</v>
      </c>
      <c r="D54" s="330">
        <v>214353</v>
      </c>
      <c r="E54" s="330" t="s">
        <v>39</v>
      </c>
      <c r="F54" s="333" t="s">
        <v>16</v>
      </c>
      <c r="G54" s="67" t="s">
        <v>95</v>
      </c>
      <c r="H54" s="68">
        <v>14712.3</v>
      </c>
      <c r="I54" s="68">
        <v>70000</v>
      </c>
      <c r="J54" s="96">
        <f t="shared" si="0"/>
        <v>-55287.7</v>
      </c>
      <c r="K54" s="70" t="s">
        <v>52</v>
      </c>
      <c r="L54" s="71" t="s">
        <v>87</v>
      </c>
    </row>
    <row r="55" spans="2:12" ht="31.15" customHeight="1" x14ac:dyDescent="0.2">
      <c r="B55" s="351"/>
      <c r="C55" s="328"/>
      <c r="D55" s="331"/>
      <c r="E55" s="331"/>
      <c r="F55" s="334"/>
      <c r="G55" s="86" t="s">
        <v>72</v>
      </c>
      <c r="H55" s="87">
        <v>450124</v>
      </c>
      <c r="I55" s="87">
        <v>0</v>
      </c>
      <c r="J55" s="88">
        <f t="shared" si="0"/>
        <v>450124</v>
      </c>
      <c r="K55" s="89" t="s">
        <v>80</v>
      </c>
      <c r="L55" s="340" t="s">
        <v>271</v>
      </c>
    </row>
    <row r="56" spans="2:12" ht="33.6" customHeight="1" thickBot="1" x14ac:dyDescent="0.25">
      <c r="B56" s="351"/>
      <c r="C56" s="329"/>
      <c r="D56" s="332"/>
      <c r="E56" s="332"/>
      <c r="F56" s="335"/>
      <c r="G56" s="73" t="s">
        <v>77</v>
      </c>
      <c r="H56" s="74">
        <v>176863.5</v>
      </c>
      <c r="I56" s="74">
        <v>0</v>
      </c>
      <c r="J56" s="88">
        <f t="shared" si="0"/>
        <v>176863.5</v>
      </c>
      <c r="K56" s="72" t="s">
        <v>80</v>
      </c>
      <c r="L56" s="339"/>
    </row>
    <row r="57" spans="2:12" ht="53.25" customHeight="1" x14ac:dyDescent="0.2">
      <c r="B57" s="351"/>
      <c r="C57" s="327">
        <v>9</v>
      </c>
      <c r="D57" s="330">
        <v>214671</v>
      </c>
      <c r="E57" s="330" t="s">
        <v>38</v>
      </c>
      <c r="F57" s="333" t="s">
        <v>15</v>
      </c>
      <c r="G57" s="67" t="s">
        <v>95</v>
      </c>
      <c r="H57" s="68">
        <v>0</v>
      </c>
      <c r="I57" s="68">
        <v>0</v>
      </c>
      <c r="J57" s="69">
        <f t="shared" si="0"/>
        <v>0</v>
      </c>
      <c r="K57" s="70" t="s">
        <v>52</v>
      </c>
      <c r="L57" s="71" t="s">
        <v>272</v>
      </c>
    </row>
    <row r="58" spans="2:12" ht="30.6" customHeight="1" x14ac:dyDescent="0.2">
      <c r="B58" s="351"/>
      <c r="C58" s="328"/>
      <c r="D58" s="331"/>
      <c r="E58" s="331"/>
      <c r="F58" s="334"/>
      <c r="G58" s="86" t="s">
        <v>72</v>
      </c>
      <c r="H58" s="87">
        <v>981340.33</v>
      </c>
      <c r="I58" s="87">
        <v>196268.06599999999</v>
      </c>
      <c r="J58" s="88">
        <f t="shared" si="0"/>
        <v>785072.26399999997</v>
      </c>
      <c r="K58" s="89" t="s">
        <v>80</v>
      </c>
      <c r="L58" s="340" t="s">
        <v>105</v>
      </c>
    </row>
    <row r="59" spans="2:12" ht="31.9" customHeight="1" thickBot="1" x14ac:dyDescent="0.25">
      <c r="B59" s="351"/>
      <c r="C59" s="329"/>
      <c r="D59" s="332"/>
      <c r="E59" s="332"/>
      <c r="F59" s="335"/>
      <c r="G59" s="73" t="s">
        <v>77</v>
      </c>
      <c r="H59" s="74">
        <v>47901.16</v>
      </c>
      <c r="I59" s="74">
        <v>9580.2320000000018</v>
      </c>
      <c r="J59" s="75">
        <f t="shared" si="0"/>
        <v>38320.928</v>
      </c>
      <c r="K59" s="72" t="s">
        <v>80</v>
      </c>
      <c r="L59" s="339"/>
    </row>
    <row r="60" spans="2:12" ht="45.6" customHeight="1" x14ac:dyDescent="0.2">
      <c r="B60" s="351"/>
      <c r="C60" s="327">
        <v>10</v>
      </c>
      <c r="D60" s="330">
        <v>216096</v>
      </c>
      <c r="E60" s="330" t="s">
        <v>37</v>
      </c>
      <c r="F60" s="333" t="s">
        <v>27</v>
      </c>
      <c r="G60" s="67" t="s">
        <v>95</v>
      </c>
      <c r="H60" s="68">
        <v>0</v>
      </c>
      <c r="I60" s="68">
        <v>65213.88</v>
      </c>
      <c r="J60" s="96">
        <f t="shared" si="0"/>
        <v>-65213.88</v>
      </c>
      <c r="K60" s="70" t="s">
        <v>79</v>
      </c>
      <c r="L60" s="71" t="s">
        <v>89</v>
      </c>
    </row>
    <row r="61" spans="2:12" ht="30.6" customHeight="1" x14ac:dyDescent="0.2">
      <c r="B61" s="351"/>
      <c r="C61" s="328"/>
      <c r="D61" s="331"/>
      <c r="E61" s="331"/>
      <c r="F61" s="334"/>
      <c r="G61" s="86" t="s">
        <v>72</v>
      </c>
      <c r="H61" s="87">
        <v>692781.71</v>
      </c>
      <c r="I61" s="87">
        <v>138556.342</v>
      </c>
      <c r="J61" s="88">
        <f t="shared" si="0"/>
        <v>554225.36800000002</v>
      </c>
      <c r="K61" s="89" t="s">
        <v>80</v>
      </c>
      <c r="L61" s="340" t="s">
        <v>113</v>
      </c>
    </row>
    <row r="62" spans="2:12" ht="31.15" customHeight="1" thickBot="1" x14ac:dyDescent="0.25">
      <c r="B62" s="351"/>
      <c r="C62" s="329"/>
      <c r="D62" s="332"/>
      <c r="E62" s="332"/>
      <c r="F62" s="335"/>
      <c r="G62" s="73" t="s">
        <v>77</v>
      </c>
      <c r="H62" s="74">
        <v>243577.8</v>
      </c>
      <c r="I62" s="74">
        <v>48715.56</v>
      </c>
      <c r="J62" s="75">
        <f t="shared" si="0"/>
        <v>194862.24</v>
      </c>
      <c r="K62" s="72" t="s">
        <v>80</v>
      </c>
      <c r="L62" s="339"/>
    </row>
    <row r="63" spans="2:12" ht="41.45" customHeight="1" x14ac:dyDescent="0.2">
      <c r="B63" s="351"/>
      <c r="C63" s="327">
        <v>11</v>
      </c>
      <c r="D63" s="330">
        <v>226585</v>
      </c>
      <c r="E63" s="330" t="s">
        <v>43</v>
      </c>
      <c r="F63" s="333" t="s">
        <v>17</v>
      </c>
      <c r="G63" s="67" t="s">
        <v>95</v>
      </c>
      <c r="H63" s="68">
        <v>19541.52</v>
      </c>
      <c r="I63" s="68">
        <v>70000</v>
      </c>
      <c r="J63" s="96">
        <f t="shared" si="0"/>
        <v>-50458.479999999996</v>
      </c>
      <c r="K63" s="70" t="s">
        <v>101</v>
      </c>
      <c r="L63" s="71" t="s">
        <v>114</v>
      </c>
    </row>
    <row r="64" spans="2:12" ht="28.15" customHeight="1" x14ac:dyDescent="0.2">
      <c r="B64" s="351"/>
      <c r="C64" s="328"/>
      <c r="D64" s="331"/>
      <c r="E64" s="331"/>
      <c r="F64" s="334"/>
      <c r="G64" s="86" t="s">
        <v>72</v>
      </c>
      <c r="H64" s="87">
        <v>745563.05</v>
      </c>
      <c r="I64" s="87">
        <v>0</v>
      </c>
      <c r="J64" s="88">
        <f t="shared" si="0"/>
        <v>745563.05</v>
      </c>
      <c r="K64" s="89" t="s">
        <v>80</v>
      </c>
      <c r="L64" s="340" t="s">
        <v>271</v>
      </c>
    </row>
    <row r="65" spans="2:12" ht="33.6" customHeight="1" thickBot="1" x14ac:dyDescent="0.25">
      <c r="B65" s="351"/>
      <c r="C65" s="329"/>
      <c r="D65" s="332"/>
      <c r="E65" s="332"/>
      <c r="F65" s="335"/>
      <c r="G65" s="73" t="s">
        <v>77</v>
      </c>
      <c r="H65" s="74">
        <v>21992.36</v>
      </c>
      <c r="I65" s="74">
        <v>0</v>
      </c>
      <c r="J65" s="75">
        <f t="shared" si="0"/>
        <v>21992.36</v>
      </c>
      <c r="K65" s="72" t="s">
        <v>80</v>
      </c>
      <c r="L65" s="339"/>
    </row>
    <row r="66" spans="2:12" ht="67.5" customHeight="1" thickBot="1" x14ac:dyDescent="0.25">
      <c r="B66" s="351"/>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51"/>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51"/>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52"/>
      <c r="C69" s="353"/>
      <c r="D69" s="353"/>
      <c r="E69" s="353"/>
      <c r="F69" s="357" t="s">
        <v>21</v>
      </c>
      <c r="G69" s="99" t="s">
        <v>95</v>
      </c>
      <c r="H69" s="100">
        <v>90000</v>
      </c>
      <c r="I69" s="100">
        <v>90000</v>
      </c>
      <c r="J69" s="101">
        <f t="shared" si="0"/>
        <v>0</v>
      </c>
      <c r="K69" s="102" t="s">
        <v>61</v>
      </c>
      <c r="L69" s="103" t="s">
        <v>120</v>
      </c>
    </row>
    <row r="70" spans="2:12" s="16" customFormat="1" ht="35.450000000000003" customHeight="1" x14ac:dyDescent="0.2">
      <c r="B70" s="352"/>
      <c r="C70" s="352"/>
      <c r="D70" s="352"/>
      <c r="E70" s="352"/>
      <c r="F70" s="334"/>
      <c r="G70" s="86" t="s">
        <v>72</v>
      </c>
      <c r="H70" s="87">
        <v>3482871.99</v>
      </c>
      <c r="I70" s="87">
        <v>3482871.99</v>
      </c>
      <c r="J70" s="88">
        <f>+H70-I70</f>
        <v>0</v>
      </c>
      <c r="K70" s="89" t="s">
        <v>61</v>
      </c>
      <c r="L70" s="104" t="s">
        <v>118</v>
      </c>
    </row>
    <row r="71" spans="2:12" ht="84" customHeight="1" x14ac:dyDescent="0.2">
      <c r="B71" s="352"/>
      <c r="C71" s="352"/>
      <c r="D71" s="352"/>
      <c r="E71" s="352"/>
      <c r="F71" s="334"/>
      <c r="G71" s="86" t="s">
        <v>77</v>
      </c>
      <c r="H71" s="87">
        <v>14309029.550000001</v>
      </c>
      <c r="I71" s="87">
        <v>15960588.26</v>
      </c>
      <c r="J71" s="91">
        <f>+H71-I71</f>
        <v>-1651558.709999999</v>
      </c>
      <c r="K71" s="84" t="s">
        <v>61</v>
      </c>
      <c r="L71" s="85" t="s">
        <v>119</v>
      </c>
    </row>
    <row r="72" spans="2:12" ht="46.15" customHeight="1" x14ac:dyDescent="0.2">
      <c r="B72" s="352"/>
      <c r="C72" s="352"/>
      <c r="D72" s="352"/>
      <c r="E72" s="352"/>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52"/>
      <c r="C73" s="352"/>
      <c r="D73" s="352"/>
      <c r="E73" s="352"/>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2021-08-16T13:30:05Z</dcterms:modified>
</cp:coreProperties>
</file>