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ucho\Herramientas de Gestión\Portal de Transparencia\2019\Trimestre II\"/>
    </mc:Choice>
  </mc:AlternateContent>
  <bookViews>
    <workbookView xWindow="0" yWindow="0" windowWidth="13095" windowHeight="9525"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Transparencia!$A$4:$Q$187</definedName>
    <definedName name="_xlnm.Print_Area" localSheetId="3">Transparencia!$A$1:$Q$138</definedName>
    <definedName name="_xlnm.Print_Titles" localSheetId="3">Transparencia!$3:$5</definedName>
  </definedNames>
  <calcPr calcId="162913"/>
</workbook>
</file>

<file path=xl/calcChain.xml><?xml version="1.0" encoding="utf-8"?>
<calcChain xmlns="http://schemas.openxmlformats.org/spreadsheetml/2006/main">
  <c r="G27" i="10" l="1"/>
  <c r="G93" i="10"/>
  <c r="G131" i="10" l="1"/>
  <c r="G124" i="10"/>
  <c r="F52" i="9"/>
  <c r="E52" i="9"/>
  <c r="D9" i="5"/>
  <c r="C9" i="5"/>
  <c r="C8" i="5"/>
  <c r="E8" i="5" s="1"/>
  <c r="J8" i="5" s="1"/>
  <c r="D8" i="5"/>
  <c r="C7" i="5"/>
  <c r="D7" i="5"/>
  <c r="N22" i="7"/>
  <c r="N23" i="7" s="1"/>
  <c r="J22" i="7"/>
  <c r="J8" i="7"/>
  <c r="F39" i="9"/>
  <c r="F53" i="9" s="1"/>
  <c r="I72" i="7" s="1"/>
  <c r="I73" i="7" s="1"/>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G138" i="10" l="1"/>
  <c r="E10" i="8"/>
  <c r="E7" i="5"/>
  <c r="J7" i="5" s="1"/>
  <c r="E9" i="5"/>
  <c r="J9" i="5" s="1"/>
  <c r="E53" i="9"/>
  <c r="F54" i="9" s="1"/>
  <c r="D6" i="5"/>
  <c r="D11" i="5" s="1"/>
  <c r="C11" i="5"/>
  <c r="J72" i="7"/>
  <c r="J73" i="7" s="1"/>
  <c r="J78" i="7" s="1"/>
  <c r="E6" i="5" l="1"/>
  <c r="J6" i="5" s="1"/>
  <c r="E11" i="5"/>
  <c r="J11" i="5" s="1"/>
</calcChain>
</file>

<file path=xl/sharedStrings.xml><?xml version="1.0" encoding="utf-8"?>
<sst xmlns="http://schemas.openxmlformats.org/spreadsheetml/2006/main" count="1026" uniqueCount="507">
  <si>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</si>
  <si>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</si>
  <si>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</si>
  <si>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</si>
  <si>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</si>
  <si>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</si>
  <si>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</si>
  <si>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</si>
  <si>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</si>
  <si>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</si>
  <si>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</si>
  <si>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</si>
  <si>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</si>
  <si>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</si>
  <si>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</si>
  <si>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</si>
  <si>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</si>
  <si>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</si>
  <si>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</si>
  <si>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</si>
  <si>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</si>
  <si>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</si>
  <si>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</si>
  <si>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</si>
  <si>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</si>
  <si>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</si>
  <si>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</si>
  <si>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</si>
  <si>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</si>
  <si>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</si>
  <si>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</si>
  <si>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</si>
  <si>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</si>
  <si>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</si>
  <si>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</si>
  <si>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</si>
  <si>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</si>
  <si>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</si>
  <si>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</si>
  <si>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</si>
  <si>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</si>
  <si>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</si>
  <si>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</si>
  <si>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</si>
  <si>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</si>
  <si>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</si>
  <si>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</si>
  <si>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</si>
  <si>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</si>
  <si>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</si>
  <si>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</si>
  <si>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</si>
  <si>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</si>
  <si>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</si>
  <si>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</si>
  <si>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</si>
  <si>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</si>
  <si>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</si>
  <si>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</si>
  <si>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</si>
  <si>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</si>
  <si>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</si>
  <si>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</si>
  <si>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</si>
  <si>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</si>
  <si>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</si>
  <si>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</si>
  <si>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</si>
  <si>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</si>
  <si>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</si>
  <si>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</si>
  <si>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</si>
  <si>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</si>
  <si>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</si>
  <si>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</si>
  <si>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</si>
  <si>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</si>
  <si>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</si>
  <si>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</si>
  <si>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</si>
  <si>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</si>
  <si>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</si>
  <si>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</si>
  <si>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</si>
  <si>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</si>
  <si>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</si>
  <si>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</si>
  <si>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</si>
  <si>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</si>
  <si>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</si>
  <si>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</si>
  <si>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</si>
  <si>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</si>
  <si>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</si>
  <si>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</si>
  <si>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</si>
  <si>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</si>
  <si>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</si>
  <si>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</si>
  <si>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</si>
  <si>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</si>
  <si>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</si>
  <si>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</si>
  <si>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</si>
  <si>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</si>
  <si>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</si>
  <si>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</si>
  <si>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</si>
  <si>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</si>
  <si>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</si>
  <si>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</si>
  <si>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</si>
  <si>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</si>
  <si>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</si>
  <si>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</si>
  <si>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</si>
  <si>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</si>
  <si>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</si>
  <si>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</si>
  <si>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</si>
  <si>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</si>
  <si>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</si>
  <si>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</si>
  <si>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</si>
  <si>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</si>
  <si>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</si>
  <si>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</si>
  <si>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</si>
  <si>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</si>
  <si>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</si>
  <si>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</si>
  <si>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</si>
  <si>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</si>
  <si>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</si>
  <si>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</si>
  <si>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</si>
  <si>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</si>
  <si>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</si>
  <si>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</si>
  <si>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</si>
  <si>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</si>
  <si>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</si>
  <si>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</si>
  <si>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</si>
  <si>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</si>
  <si>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</si>
  <si>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</si>
  <si>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</si>
  <si>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</si>
  <si>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</si>
  <si>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</si>
  <si>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</si>
  <si>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</si>
  <si>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</si>
  <si>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</si>
  <si>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</si>
  <si>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</si>
  <si>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</si>
  <si>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</si>
  <si>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</si>
  <si>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</si>
  <si>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</si>
  <si>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</si>
  <si>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</si>
  <si>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</si>
  <si>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</si>
  <si>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</si>
  <si>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</si>
  <si>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</si>
  <si>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</si>
  <si>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</si>
  <si>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</si>
  <si>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</si>
  <si>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</si>
  <si>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</si>
  <si>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</si>
  <si>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</si>
  <si>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</si>
  <si>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</si>
  <si>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</si>
  <si>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</si>
  <si>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</si>
  <si>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</si>
  <si>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</si>
  <si>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</si>
  <si>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</si>
  <si>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</si>
  <si>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</si>
  <si>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</si>
  <si>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</si>
  <si>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</si>
  <si>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</si>
  <si>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</si>
  <si>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</si>
  <si>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</si>
  <si>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</si>
  <si>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</si>
  <si>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</si>
  <si>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</si>
  <si>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</si>
  <si>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</si>
  <si>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</si>
  <si>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</si>
  <si>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</si>
  <si>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</si>
  <si>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</si>
  <si>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</si>
  <si>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</si>
  <si>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</si>
  <si>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</si>
  <si>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</si>
  <si>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</si>
  <si>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</si>
  <si>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</si>
  <si>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</si>
  <si>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</si>
  <si>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</si>
  <si>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</si>
  <si>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</si>
  <si>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</si>
  <si>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</si>
  <si>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</si>
  <si>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</si>
  <si>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</si>
  <si>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</si>
  <si>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</si>
  <si>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</si>
  <si>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</si>
  <si>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</si>
  <si>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</si>
  <si>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</si>
  <si>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</si>
  <si>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</si>
  <si>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</si>
  <si>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</si>
  <si>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</si>
  <si>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</si>
  <si>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</si>
  <si>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</si>
  <si>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</si>
  <si>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</si>
  <si>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</si>
  <si>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</si>
  <si>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</si>
  <si>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</si>
  <si>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</si>
  <si>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</si>
  <si>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</si>
  <si>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</si>
  <si>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</si>
  <si>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</si>
  <si>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</si>
  <si>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</si>
  <si>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</si>
  <si>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</si>
  <si>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</si>
  <si>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</si>
  <si>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</si>
  <si>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</si>
  <si>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</si>
  <si>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</si>
  <si>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</si>
  <si>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</si>
  <si>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</si>
  <si>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</si>
  <si>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</si>
  <si>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</si>
  <si>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</si>
  <si>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</si>
  <si>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</si>
  <si>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</si>
  <si>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</si>
  <si>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</si>
  <si>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</si>
  <si>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</si>
  <si>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</si>
  <si>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</si>
  <si>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</si>
  <si>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</si>
  <si>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</si>
  <si>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</si>
  <si>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</si>
  <si>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</si>
  <si>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</si>
  <si>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</si>
  <si>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</si>
  <si>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</si>
  <si>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</si>
  <si>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 xml:space="preserve">CERCO PERIMETRICO DE LA POSTA MEDICA ZARUMILLA - TUMBES </t>
  </si>
  <si>
    <t>Estudio Definitivo</t>
  </si>
  <si>
    <t>Equipamiento Hospitalario</t>
  </si>
  <si>
    <t>AMPLIACION DEL SERVICIO DE RADIOTERAPIA CON ACELERADOR LINEAL PARA LA RED ASISTENCIAL LA LIBERTAD</t>
  </si>
  <si>
    <t>MEJORAMIENTO DE LAS ACTIVIDADES COLECTIVAS DE PROMOCION DE LA SALUD EN LOS CENTROS ASISTENCIALES DEL AMBITO DE LA RED ASISTENCIAL LAMBAYEQUE</t>
  </si>
  <si>
    <t>Elaboración:</t>
  </si>
  <si>
    <t>Gerencia Central de Proyectos de Inversión</t>
  </si>
  <si>
    <t>Fuente:</t>
  </si>
  <si>
    <t>Supervisión ED</t>
  </si>
  <si>
    <t>Supervisión de Obra</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</si>
  <si>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</si>
  <si>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</si>
  <si>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</si>
  <si>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</si>
  <si>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</si>
  <si>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</si>
  <si>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</si>
  <si>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</si>
  <si>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</si>
  <si>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</si>
  <si>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</si>
  <si>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</si>
  <si>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</si>
  <si>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</si>
  <si>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 xml:space="preserve">MEJORAMIENTO DE LA CAPACIDAD RESOLUTIVA DEL CENTRO QUIRÚRGICO DE EMERGENCIA DEL HOSPITAL NACIONAL GUILLERMO ALMENARA IRIGOYEN </t>
  </si>
  <si>
    <t>MEJORAMIENTO DEL SERVICIO DE OTORRINOLARINGOLOGÍA DEL POLICLÍNICO PABLO BERMÚDEZ, DE LA RED ASISTENCIAL REBAGLIATI, DISTRITO DE JESÚS MARÍA - LIMA</t>
  </si>
  <si>
    <t xml:space="preserve">UNIDADES DE ATENCIÓN DE MEDICINA COMPLEMENTARIA DE LOS CENTROS ASISTENCIALES A NIVEL NACIONAL </t>
  </si>
  <si>
    <t>MONTOS DE ADICIONALES DE OBRA (S/)</t>
  </si>
  <si>
    <t>Elaboración conjunta de las Gerencias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</si>
  <si>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</si>
  <si>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</si>
  <si>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</si>
  <si>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</si>
  <si>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</si>
  <si>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</si>
  <si>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</si>
  <si>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</si>
  <si>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</si>
  <si>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</si>
  <si>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Consultor Teodoro Pimentel Godoy</t>
  </si>
  <si>
    <t>Red Asistencial Rebagliati</t>
  </si>
  <si>
    <t>60 días</t>
  </si>
  <si>
    <t>01/10/2014 (EDI)</t>
  </si>
  <si>
    <t>Mayores prestaciones en ejecución de obra</t>
  </si>
  <si>
    <t>Consorcio Ejecutor Arequipa</t>
  </si>
  <si>
    <t>Inspectora. Ing. Jannet Herrera</t>
  </si>
  <si>
    <t>1’081,812.23</t>
  </si>
  <si>
    <t>119,181.66 Inc. I.G.V.</t>
  </si>
  <si>
    <t>en proceso arbitral</t>
  </si>
  <si>
    <t>Informa que el contrato de obra se encuentra en proceso arbitral</t>
  </si>
  <si>
    <t>JAVI S.A. CONTRATISTAS GENERALES</t>
  </si>
  <si>
    <t>Inspector de obra: Ing. Julio Touzett Llanos</t>
  </si>
  <si>
    <t>164 d.c.</t>
  </si>
  <si>
    <t>En Liquidacion</t>
  </si>
  <si>
    <t>Mayores prestaciones</t>
  </si>
  <si>
    <t>LIQUIDADA</t>
  </si>
  <si>
    <t>Demora en el desaduanaje del equipo de aire acondicionado</t>
  </si>
  <si>
    <t>Obra terminada</t>
  </si>
  <si>
    <t>Obra liquidada</t>
  </si>
  <si>
    <t>Se ha culminado el saldo de obra 100%, recepcionado y en uso</t>
  </si>
  <si>
    <t>Obra recepcionada 100% y entregada al usuario final</t>
  </si>
  <si>
    <t>superposción de contrato de obra y equipo debido a la nulidad de contrato inicial de obra del 2016.</t>
  </si>
  <si>
    <t>SALDO DE OBRA:MEJORAMIENTO Y AMPLIACION DE LOS SERVICIOS DEL AREA PEDIATRICA DEL INSTITUTO NACIONAL CARDIOVASCULAR - INCOR</t>
  </si>
  <si>
    <t>Demora en la Obtención de la Licencia de Obra</t>
  </si>
  <si>
    <t>Culminación del Expediente de Media Tensión por consultoría externa.</t>
  </si>
  <si>
    <t>El saneamiento físico legal del terreno, a cargo de la Red Asistencial Tumbes.</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</si>
  <si>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</si>
  <si>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</si>
  <si>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Estudio Definitivo Elaboración</t>
  </si>
  <si>
    <t>Proyecto ejecutado al 100% el año 2017</t>
  </si>
  <si>
    <t>Proyecto ejecutado al 100% el 2017</t>
  </si>
  <si>
    <t>Expediente Técnico
+ EIA</t>
  </si>
  <si>
    <t>Supervisión de ED</t>
  </si>
  <si>
    <t>Estudio Definitivo (EIA)</t>
  </si>
  <si>
    <t>CONSORCIO RICARDO PALMA</t>
  </si>
  <si>
    <t>OMAR ORLANDO TABOADA COBEÑAS</t>
  </si>
  <si>
    <t>S/.718,000 inc. IGV</t>
  </si>
  <si>
    <t>90 d.c.</t>
  </si>
  <si>
    <t>06.07.2018</t>
  </si>
  <si>
    <t xml:space="preserve"> -</t>
  </si>
  <si>
    <t>MEJORAMIENTO Y AMPLIACIÓN DE LAS SALAS DE OBSERVACIÓN DEL SERVICIO DE EMERGENCIA DEL HOSPITAL III IQUITOS DE LA RED ASISTENCIAL LORETO. DISTRITO DE PUNCHANA, PROVINCIA DE MAYNAS Y DEPARTAMENTO DE LORETO</t>
  </si>
  <si>
    <t>CREACIÓN E IMPLEMENTACIÓN DE LA UNIDD DE TRANSPLANTES DE PROGENITORES HEMATOPOYÉTICOS ALOGÉNICO DE DONANTE NO RELACIONADO EN EL HOSPITAL NACIONAL EDGARDO REBAGLIATI MARTINS - ESSALUD, DISTRITO DE JESÚS MARÍA, PROVINCIA DE LIMA, DEPARTAMENTO DE LIMA</t>
  </si>
  <si>
    <t>INSTALACIÓN DE LOS SERVICIOS DE ATENCIÓN RENAL AMBULATORIA - ESSALUD, DE LA RED ASISTENCIAL AREQUIPA EN EL DISTRITO DE JACOBO HUNTER, PROVINCIA DE AREQUIPA, DEPARTAMENTO DE AREQUIPA</t>
  </si>
  <si>
    <t>Expediente culminado.</t>
  </si>
  <si>
    <t>Expediente concluido.</t>
  </si>
  <si>
    <t xml:space="preserve"> - Estudio Definitivo culminado y aprobado.
 - Con Resolución de Gerencia Central de Proyectos de Inversión N° 05-GCPI-ESSALUD-2017,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</si>
  <si>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04-GCPI-ESSALUD-2018, se aprueba el Estudio Definitivo del Proyecto y se ha remitido a la Gerencia De Ejecución de Proyectos el Expediente Técnico para continuar con el procedimiento administrativo.</t>
  </si>
  <si>
    <t xml:space="preserve"> - Estudio Definitivo culminado y aprobado
- Con Resolución de Gerencia Central de Proyectos de Inversión N° 05-GCPI-ESSALUD-2018, se aprueba el Estudio Definitivo del Proyecto y se ha remitido a la Gerencia de Ejecución de Proyectos el Expediente Técnico para continuar con el procedimiento administrativo.</t>
  </si>
  <si>
    <t>Obra culminada, instalaciones en posesión del área usuaria de la Red Asistencial Arequipa y en uso. 
Obra en proceso arbitral, la Red contratará los servicios necesarios para subsanar las observaciones realizadas por el Comité de Recepción de obra.</t>
  </si>
  <si>
    <t>_</t>
  </si>
  <si>
    <t>Procedimiento Logístico</t>
  </si>
  <si>
    <t>Expediente Técnico concluido, elaborado por la Red Rebagliati</t>
  </si>
  <si>
    <t>Expediente Técnico concluido, se solicitó transferencia de Fondos y Habilitación Presupuestal</t>
  </si>
  <si>
    <t>Supervision por Administracion Directa</t>
  </si>
  <si>
    <r>
      <rPr>
        <b/>
        <sz val="12"/>
        <rFont val="Arial"/>
        <family val="2"/>
      </rPr>
      <t>Expediente Técnico culminado</t>
    </r>
    <r>
      <rPr>
        <sz val="12"/>
        <rFont val="Arial"/>
        <family val="2"/>
      </rPr>
      <t xml:space="preserve">
Se ha contratado a un consultor para la elaboracion del Estudio de Impacto Ambiental.
Recepción del Primer Entregable y presentación del Expediente ante DIGESA.
DIGESA indica que no se requiere de Estudio de Impacto Ambiental (EIA) sino basta con que el Hospital cuente con PAMA y se actualice.</t>
    </r>
  </si>
  <si>
    <t>CONSORCIO CONSTRUCCION</t>
  </si>
  <si>
    <t>CONSORCIO SALUD SANTA ANITA</t>
  </si>
  <si>
    <t>27.10.2018</t>
  </si>
  <si>
    <t xml:space="preserve">Demora en la recepción de los equipos por parte de la Red Asistencial Junin, asi como demora en el estudio de mercado.
</t>
  </si>
  <si>
    <t xml:space="preserve">CEABE con fecha 18.12.2018, efectuó la convocatoria del ultimo item del referido Proyecto de Inversion a traves del Procedimiento de Selección AS-SM-64-2018-ESSALUD/CEABE-1, </t>
  </si>
  <si>
    <t>Se ha adquirido el 100% de equipos considerados en el Proyecto de Inversión, quedando pendiente unicamente la recepción y el pago de 1 item.</t>
  </si>
  <si>
    <t>Se ha retrasado la aprobación del expediente por observaciones en la especialidad de seguridad de parte de la comisión de la Municipalidad de La Victoria.</t>
  </si>
  <si>
    <t>Demora en estudio de mercado</t>
  </si>
  <si>
    <t>Demora en la contratacion de empresa especializada que elabore y tramite el PAMA, según lo informado por DIGESA.</t>
  </si>
  <si>
    <t>PROYECTOS DE INVERSION EN EJECUCION
AL IV TRIMESTRE 2018</t>
  </si>
  <si>
    <t>Se espera confirmación de aspectos del proyecto por Gerencia Central de Planeamiento y Presupuesto para continuar con el registro del proyecto en el Banco de Proyectos.</t>
  </si>
  <si>
    <t xml:space="preserve">CONSORCIO SALUD CHINCHEROS III </t>
  </si>
  <si>
    <t>INSTITUTO DE CONSULTORIA S.A.</t>
  </si>
  <si>
    <t>0</t>
  </si>
  <si>
    <t>Elaboracion de Expediente Técnico de saldo de obra
Actualizacion de presupuesto
Implementación de recomendaciones de Control Institucional</t>
  </si>
  <si>
    <t>Consorcio Supervisor Essalud Lima</t>
  </si>
  <si>
    <t>Obra recepcionada, 100%  en uso y liquidada</t>
  </si>
  <si>
    <t>No inicia por encontrarse la
Obra en Proceso de Arbitraje(Conciliación en GCAJ)</t>
  </si>
  <si>
    <t>360 d.c.</t>
  </si>
  <si>
    <t>24.02.2019</t>
  </si>
  <si>
    <t xml:space="preserve">Disponibilidad de ambientes por funcionamiento del Policlínico, incumplimiento del contratista en el cronograma de ejecución. </t>
  </si>
  <si>
    <t>Primer proceso de selección declarado desierto, actualizar el presupuesto del expediente técnico para segundo proceso.</t>
  </si>
  <si>
    <t>Demora en la aprobación del Expediente de Contratación luego de la integración de las bases.
Ampliación de plazo aprobadas por 54 d.c.</t>
  </si>
  <si>
    <t xml:space="preserve">
Actualizacion de presupuesto.
Demora en el Proceso Logistico</t>
  </si>
  <si>
    <t>No reporta a la fecha</t>
  </si>
  <si>
    <t>Elaboración de Expediente Técnico a Nivel de Ejecución de Obra culminado.
Con Resolución de Gerencia Central de Proyectos de inversión N° 03-GCPI-ESSALUD-2018, se abrueba el expediente técnico de Saldo de Obra del Proyecto, y se ha remitido el Expediente Técnico de Saldo de Obra a la Gerencia de Ejecución de Proyectos para continuar con el procedimiento administrativo correspondiente.
Con Resol. N° 002-GCPI-ESSALUD-2019, se aprueba el exped. Actualizado por el monto de 1'448,397.05 por Infraestructura,   592,103.13 Subestación, 2'291,970.48 Equip. Hosp.</t>
  </si>
  <si>
    <t>PIA 2019</t>
  </si>
  <si>
    <t>Obra culminada y recepcionada, y en etapa de proceso arbitral respecto a la Liquidación</t>
  </si>
  <si>
    <r>
      <t xml:space="preserve">En Etapa de Ejecución de Obra desde el 27.10.2018.
Al 30.06.2019 el Avance Real de la Obra 23.44% vs el Avance Programado del 26.01%.
Se cuenta con el Servicio de Supervisión de Obra.
</t>
    </r>
    <r>
      <rPr>
        <b/>
        <u/>
        <sz val="12"/>
        <rFont val="Arial"/>
        <family val="2"/>
      </rPr>
      <t/>
    </r>
  </si>
  <si>
    <r>
      <rPr>
        <b/>
        <sz val="12"/>
        <rFont val="Arial"/>
        <family val="2"/>
      </rPr>
      <t xml:space="preserve">En Etapa de Ejecución
</t>
    </r>
    <r>
      <rPr>
        <sz val="12"/>
        <rFont val="Arial"/>
        <family val="2"/>
      </rPr>
      <t xml:space="preserve">
Avance Real al mes de junio 2019 :20.80% vs el Avance programado : 16.63%
</t>
    </r>
    <r>
      <rPr>
        <b/>
        <sz val="12"/>
        <rFont val="Arial"/>
        <family val="2"/>
      </rPr>
      <t>Se cuenta con el Servicio de Supervisión de Obra.</t>
    </r>
  </si>
  <si>
    <t xml:space="preserve">Procedimiento logistico
La primera convocatoria fue LP N°3-2018-ESSALUD/GCL -1 , fue DECLARADA DESIERTA.
Actualizacion de presupuesto
</t>
  </si>
  <si>
    <r>
      <rPr>
        <b/>
        <sz val="12"/>
        <rFont val="Arial"/>
        <family val="2"/>
      </rPr>
      <t>LA EJECUCIÓN DE OBRA EN PROCESO DE SELECCIÓN</t>
    </r>
    <r>
      <rPr>
        <sz val="12"/>
        <rFont val="Arial"/>
        <family val="2"/>
      </rPr>
      <t xml:space="preserve">
Se efectuó la 2da. convocatoria AS-SM-20-2019-ESSALUD/GCL-1. el 22.05.2019, Actualmente se encuentra en evaluación del Comite.
</t>
    </r>
    <r>
      <rPr>
        <b/>
        <sz val="12"/>
        <rFont val="Arial"/>
        <family val="2"/>
      </rPr>
      <t>SE CUENTA CON EL SERVICIO DE SUPERVISIÓN DE OBRA desde el 11.12.2018</t>
    </r>
    <r>
      <rPr>
        <sz val="12"/>
        <rFont val="Arial"/>
        <family val="2"/>
      </rPr>
      <t xml:space="preserve">
</t>
    </r>
  </si>
  <si>
    <r>
      <rPr>
        <b/>
        <sz val="12"/>
        <rFont val="Arial"/>
        <family val="2"/>
      </rPr>
      <t xml:space="preserve">Actualmente en Proceso de Selección
</t>
    </r>
    <r>
      <rPr>
        <sz val="12"/>
        <rFont val="Arial"/>
        <family val="2"/>
      </rPr>
      <t xml:space="preserve">Con  LP-SM-3-2019-ESSALUD/GCL-1, convocado el 20.06.2019.
</t>
    </r>
    <r>
      <rPr>
        <b/>
        <sz val="12"/>
        <rFont val="Arial"/>
        <family val="2"/>
      </rPr>
      <t>El Servicio de Supervisión de Obra en Etapa de Actos Preparatorios.</t>
    </r>
  </si>
  <si>
    <r>
      <t xml:space="preserve">
</t>
    </r>
    <r>
      <rPr>
        <b/>
        <sz val="12"/>
        <rFont val="Arial"/>
        <family val="2"/>
      </rPr>
      <t>CONTRATO RESUELTO</t>
    </r>
    <r>
      <rPr>
        <sz val="12"/>
        <rFont val="Arial"/>
        <family val="2"/>
      </rPr>
      <t xml:space="preserve">
Se ha resuelto el contrato de ejecución de obra por demora en su ejecución y con fecha 20.05.2019 se efectuó la constación física.
El avance de obra fue</t>
    </r>
    <r>
      <rPr>
        <b/>
        <sz val="12"/>
        <rFont val="Arial"/>
        <family val="2"/>
      </rPr>
      <t xml:space="preserve"> de 93.27% vs Avance Programado de 100%.</t>
    </r>
    <r>
      <rPr>
        <sz val="12"/>
        <rFont val="Arial"/>
        <family val="2"/>
      </rPr>
      <t xml:space="preserve">
</t>
    </r>
  </si>
  <si>
    <r>
      <rPr>
        <b/>
        <sz val="12"/>
        <rFont val="Arial"/>
        <family val="2"/>
      </rPr>
      <t>En etapa de Elaboración del Expediente Técnico, a traves de Administración Directa.</t>
    </r>
    <r>
      <rPr>
        <sz val="12"/>
        <rFont val="Arial"/>
        <family val="2"/>
      </rPr>
      <t xml:space="preserve">
Se ha aprobado el anteproyecto. Se encuentra en desarrollo el Expediente.
</t>
    </r>
  </si>
  <si>
    <t>La Red Asistencial no logro contratar Consultoria y solicitó apoyo para que el proceso de contratación se realice en la Sede Central de ESSALUD. Sin embargo, la GCPI ha propuesto realizar el proyecto en Administración Directa.
La inactivacion del PIP en el aplicativo informatico del Banco de Inversiones del MEF.
Personal participando en la supervision de otros proyectos.</t>
  </si>
  <si>
    <r>
      <rPr>
        <b/>
        <sz val="12"/>
        <rFont val="Arial"/>
        <family val="2"/>
      </rPr>
      <t>En etapa de Elaboración del Expediente Técnico, a traves de Administración Directa.</t>
    </r>
    <r>
      <rPr>
        <sz val="12"/>
        <rFont val="Arial"/>
        <family val="2"/>
      </rPr>
      <t xml:space="preserve">
</t>
    </r>
  </si>
  <si>
    <t>Modificacion de las normas que trajo como consecuencia continuas actualizaciones de los Términos de Referencia para la Contratación de Consultoria Externa. 
El valor referencial que arrojo el mercado para su elaboración por Consultoría, fue elevado. Se está desarrollando por Administración Directa</t>
  </si>
  <si>
    <r>
      <rPr>
        <b/>
        <sz val="12"/>
        <rFont val="Arial"/>
        <family val="2"/>
      </rPr>
      <t xml:space="preserve">En etapa de Elaboración del Expediente Técnico, a traves de Administración Directa, sea culminado la fase de supervisión.
Se ha encargado a la Red Asistencial de La Libertad la elaboración y presentación del PAMA ante DIGESA para su aprobación. 
Para la aprobación del expediente Técnico ademas de la licencia de obra se requiere del PAMA aprobado y licencia de IPEN.
</t>
    </r>
    <r>
      <rPr>
        <sz val="12"/>
        <rFont val="Arial"/>
        <family val="2"/>
      </rPr>
      <t/>
    </r>
  </si>
  <si>
    <t>MEJORAMIENTO DE LOS SERVICIOS DE SALUD DEL HOSPITAL II PASCO DE LA RED ASISTENCIAL PASCO, EN EL DISTRITO DE FUNDICIÓN DE TINYAHUARCO, PROVINCIA DE PASCO, DEPARTAMENTO DE PASCO</t>
  </si>
  <si>
    <r>
      <rPr>
        <b/>
        <sz val="12"/>
        <rFont val="Arial"/>
        <family val="2"/>
      </rPr>
      <t>En etapa de Elaboración del Expediente Técnico, a traves de Modalidad de Contrata.</t>
    </r>
    <r>
      <rPr>
        <sz val="12"/>
        <rFont val="Arial"/>
        <family val="2"/>
      </rPr>
      <t xml:space="preserve">
El 07.MAY.2019, se publico en el portal del SEACE la Buena Pro, adjudicandose a la Empresa que elaborara el Estudio Definitivo a nivel de ejecucion de obra.
Fecha de inicio de la elaboracion: 10.JUN.2019</t>
    </r>
  </si>
  <si>
    <r>
      <t xml:space="preserve">En etapa de Elaboración del Expediente Técnico, a traves de Modalidad de Contrata.
</t>
    </r>
    <r>
      <rPr>
        <sz val="12"/>
        <rFont val="Arial"/>
        <family val="2"/>
      </rPr>
      <t>El 03.04.2019 se publico en el portal del SEACE la Buena Pro, adjudicandose al Consorcio que realizarán el Servicio de Supervisión del Proyecto en la etapa de elaboracion de Estudio Definitivo.</t>
    </r>
  </si>
  <si>
    <t>Modificacion de las normas y Ley de Contrataciones y su Reglamento, que trajo como consecuencia continuas actualizaciones de los Términos de Referencia.
Se declaro desierto en su primera convocatoria y el proceso volvio a la etapa de estudio de mercado</t>
  </si>
  <si>
    <t>CONSORCIO TALUPA.</t>
  </si>
  <si>
    <t>S/ 4,710,182.40.</t>
  </si>
  <si>
    <t xml:space="preserve"> S/ 1,140,585.05.</t>
  </si>
  <si>
    <t>CREACIÓN DE LOS SERVICIOS DE SALUD DEL HOSPITAL DEL ALTIPLANO DE LA REGIÓN PUNO-ESSALUD, EN EL DISTRITO DE PUNO, PROVINCIA DE PUNO, DEPARTAMENTO DE PUNO</t>
  </si>
  <si>
    <r>
      <rPr>
        <b/>
        <sz val="12"/>
        <rFont val="Arial"/>
        <family val="2"/>
      </rPr>
      <t>En etapa de Elaboración del Expediente Técnico, a traves de Modalidad de Contrata.</t>
    </r>
    <r>
      <rPr>
        <sz val="12"/>
        <rFont val="Arial"/>
        <family val="2"/>
      </rPr>
      <t xml:space="preserve">
Se suscribio el contrato N° 4600051502 con la empresa CHUNG &amp; TONG INGENIEROS S.A.C. y CAYSA ASOCIADOS S.A.C. con fecha 19.DIC.2018, para la elaboracion del Estudio Definitivo.
En proceso de Elaboracion del Estudio Definitivo.
Se ha aprobado el primer entregable. 
A la fecha el contratista ha presentado el segundo entregable para su revision.</t>
    </r>
  </si>
  <si>
    <t>Modificacion de las normas y Ley de Contrataciones y su Reglamento, que trajo como consecuencia continuas actualizaciones de los Términos de Referencia.</t>
  </si>
  <si>
    <t xml:space="preserve">La Supervisión de la Elaboración del Expediente Técnico se realiza con personal de la SGED y Consultores Externos.
</t>
  </si>
  <si>
    <t>CREACIÓN DE LOS SERVICIOS  DEL HOSPITAL ESPECIALIZADO EN LA RED ASISTENCIAL CAJAMARCA-ESSALUD, DISTRITO DE CAJAMARCA, PROVINCIA DE CAJAMARCA Y DEPARTAMENTO DE CAJAMARCA</t>
  </si>
  <si>
    <r>
      <rPr>
        <b/>
        <sz val="12"/>
        <rFont val="Arial"/>
        <family val="2"/>
      </rPr>
      <t>En Etapa de Elaboración de Expediente Técnico</t>
    </r>
    <r>
      <rPr>
        <sz val="12"/>
        <rFont val="Arial"/>
        <family val="2"/>
      </rPr>
      <t xml:space="preserve">
Se suscribio el contrato N° 4600051457 con la empresa CESEL S.A. con fecha 10.DIC.2018, para la elaboracion del Estudio Definitivo.
En proceso de Elaboracion del Estudio Definitivo.
Se ha aprobado el primer entregable. 
Se ha revisado el segundo entregable, el cual se encuentra observado. 
El contratista ha presentado el levantamiento de observaciones para su revision.</t>
    </r>
  </si>
  <si>
    <t>Estudio Definitivo Supervisión</t>
  </si>
  <si>
    <t>MEJORAMIENTO D ELOS SERVICIOS DE SALUD DEL HOSPITAL II TALARA EN EL DISTRITO DE PARIÑAS, PROVINCIA DE TALARA, DEPARTAMENTO DE PIURA</t>
  </si>
  <si>
    <r>
      <rPr>
        <b/>
        <sz val="12"/>
        <rFont val="Arial"/>
        <family val="2"/>
      </rPr>
      <t>En etapa de Actos Preparatorios para Contratar</t>
    </r>
    <r>
      <rPr>
        <sz val="12"/>
        <rFont val="Arial"/>
        <family val="2"/>
      </rPr>
      <t xml:space="preserve"> Consultor que elabore el Estudio Definitivo a nivel de ejecucion de obra.</t>
    </r>
  </si>
  <si>
    <r>
      <rPr>
        <b/>
        <sz val="12"/>
        <rFont val="Arial"/>
        <family val="2"/>
      </rPr>
      <t>En etapa de Actos Preparatorios para</t>
    </r>
    <r>
      <rPr>
        <sz val="12"/>
        <rFont val="Arial"/>
        <family val="2"/>
      </rPr>
      <t xml:space="preserve"> Contratar Consultor que supervise la elaboracion del Estudio Definitivo a nivel de ejecucion de obra.</t>
    </r>
  </si>
  <si>
    <t>MEJORAMIENTO DE LOS SERVICIOS DE SALUD DEL HOSPITAL II VITARTE DE LA RED ASISTENCIAL ALMENARA - ESSALUD, DISTRITO DE VITARTE, PROVINCIA DE LIMA Y DEPARTAMENTO DE LIMA</t>
  </si>
  <si>
    <r>
      <rPr>
        <b/>
        <sz val="12"/>
        <rFont val="Arial"/>
        <family val="2"/>
      </rPr>
      <t>En Etapa de Elaboración de Expediente Técnico</t>
    </r>
    <r>
      <rPr>
        <sz val="12"/>
        <rFont val="Arial"/>
        <family val="2"/>
      </rPr>
      <t xml:space="preserve">
Se suscribio el contrato N° 4600051484 con la empresa INSTITUTO DE CONSULTORIA S.A. con fecha 17.DIC.2018, para la elaboracion del Estudio Definitivo.
En proceso de Elaboracion del Estudio Definitivo.
Se ha aprobado el primer entregable. 
El consultor a presentado el segundo entregable para su revision.</t>
    </r>
  </si>
  <si>
    <t>Supervisión Obra</t>
  </si>
  <si>
    <r>
      <rPr>
        <b/>
        <sz val="12"/>
        <rFont val="Arial"/>
        <family val="2"/>
      </rPr>
      <t>En Etapa de Elaboración de Expediente Técnico</t>
    </r>
    <r>
      <rPr>
        <sz val="12"/>
        <rFont val="Arial"/>
        <family val="2"/>
      </rPr>
      <t xml:space="preserve">
El 02.MAY.2019, se publico en el portal del SEACE la Buena Pro, adjudicandose a la Empresa que elaborara el Estudio Definitivo a nivel de ejecucion de obra.</t>
    </r>
  </si>
  <si>
    <r>
      <t xml:space="preserve">
</t>
    </r>
    <r>
      <rPr>
        <b/>
        <sz val="12"/>
        <rFont val="Arial"/>
        <family val="2"/>
      </rPr>
      <t>En Etapa de Supervisión de la Elaboración de Expediente Técnico</t>
    </r>
    <r>
      <rPr>
        <sz val="12"/>
        <rFont val="Arial"/>
        <family val="2"/>
      </rPr>
      <t xml:space="preserve">
El 14.JUN.2019, se publico en el portal del SEACE la Buena Pro, adjudicandose a la Empresa que supervisara la elaboracion del Estudio Definitivo a nivel de ejecucion de obra</t>
    </r>
  </si>
  <si>
    <t>MEJORAMIENTO DE LOS SERVICIOS DE ATENCIÓN RENAL AMBULATORIA EN EL HOSPITAL NACIONAL ADOLFO GUEVARA VELASCO DE LA RED ASISTENCIAL CUSCO - ESSALUD EN EL DISTRITO DE WANCHAQ, PROVINCIA DE CUSCO, DEPARTAMENTO DE CUSCO</t>
  </si>
  <si>
    <r>
      <rPr>
        <b/>
        <sz val="12"/>
        <rFont val="Arial"/>
        <family val="2"/>
      </rPr>
      <t>En Etapa de Elaboración de Expediente Técnico</t>
    </r>
    <r>
      <rPr>
        <sz val="12"/>
        <rFont val="Arial"/>
        <family val="2"/>
      </rPr>
      <t xml:space="preserve">
El 23.MAY.2019, se publico en el portal del SEACE la Buena Pro, adjudicandose a la Empresa que elaborara el Estudio Definitivo a nivel de ejecucion de obra.</t>
    </r>
  </si>
  <si>
    <r>
      <t xml:space="preserve">
</t>
    </r>
    <r>
      <rPr>
        <b/>
        <sz val="12"/>
        <rFont val="Arial"/>
        <family val="2"/>
      </rPr>
      <t>En Etapa de Supervisión de la Elaboración de Expediente Técnico</t>
    </r>
    <r>
      <rPr>
        <sz val="12"/>
        <rFont val="Arial"/>
        <family val="2"/>
      </rPr>
      <t xml:space="preserve">
El 10.JUN.2019, se publico en el portal del SEACE la Buena Pro, adjudicandose a la Empresa que supervisara la elaboracion del Estudio Definitivo a nivel de ejecucion de obra.</t>
    </r>
  </si>
  <si>
    <t>RECUPERACIÓN DE LOS SERVICIOS DE SALUD DEL HOSPITAL MARIA REICHE DE LA RED ASISTENCIAL ICA – ESSALUD, EN EL DISTRITO DE MARCONA, PROVINCIA DE NASCA, DEPARTAMENTO DE ICA</t>
  </si>
  <si>
    <r>
      <rPr>
        <b/>
        <sz val="12"/>
        <rFont val="Arial"/>
        <family val="2"/>
      </rPr>
      <t>En Etapa de Proceso de Selección</t>
    </r>
    <r>
      <rPr>
        <sz val="12"/>
        <rFont val="Arial"/>
        <family val="2"/>
      </rPr>
      <t xml:space="preserve">
El 03.JUN.2019, se publico en el portal del SEACE la Buena Pro, adjudicandose a la Empresa que elaborara el Estudio Definitivo a nivel de ejecucion de obra.
</t>
    </r>
  </si>
  <si>
    <t>Aun no se ha contratado empresa que realice la supervision de la elaboracion del Estudio Definitivo a nivel de ejecucion de obra.</t>
  </si>
  <si>
    <t>En Etapa de Proceso de Selección</t>
  </si>
  <si>
    <t>MEJORAMIENTO Y AMPLIACION DE LOS SERVICIOS DE SALUD DEL HOSPITAL I FLORENCIA DE MORA DE LA RED ASISTENCIAL LA LIBERTAD – ESSALUD, DISTRITO PROVINCIA DE TRUJILLO, DEPARTAMENTO DE LA LIBERTAD</t>
  </si>
  <si>
    <r>
      <rPr>
        <b/>
        <sz val="12"/>
        <rFont val="Arial"/>
        <family val="2"/>
      </rPr>
      <t>Actualmente en Actos Preparatorios para Contratar una Empresa que Elabore el Expediente Técnico a Nivel Estudio Definitivo.</t>
    </r>
    <r>
      <rPr>
        <sz val="12"/>
        <rFont val="Arial"/>
        <family val="2"/>
      </rPr>
      <t xml:space="preserve">
</t>
    </r>
  </si>
  <si>
    <t>Actualmente en Actos Preparatorios para Contratar una Empresa que Supervise la Elabore el Expediente Técnico a Nivel Estudio Definitivo.</t>
  </si>
  <si>
    <r>
      <rPr>
        <b/>
        <sz val="12"/>
        <rFont val="Arial"/>
        <family val="2"/>
      </rPr>
      <t>En Etapa de Elaboración del Expediente Técnico.</t>
    </r>
    <r>
      <rPr>
        <sz val="12"/>
        <rFont val="Arial"/>
        <family val="2"/>
      </rPr>
      <t xml:space="preserve">
La Red Asistencial Moquegua ha solicitado evaluación de terreno dentro del Hospital que si cuenta con saneamiento para la elaboración del Proyecto</t>
    </r>
  </si>
  <si>
    <r>
      <t xml:space="preserve">La Red </t>
    </r>
    <r>
      <rPr>
        <b/>
        <sz val="12"/>
        <rFont val="Arial"/>
        <family val="2"/>
      </rPr>
      <t>no</t>
    </r>
    <r>
      <rPr>
        <sz val="12"/>
        <rFont val="Arial"/>
        <family val="2"/>
      </rPr>
      <t xml:space="preserve"> ha concluido con el proceso de saneamiento físico legal del terreno</t>
    </r>
  </si>
  <si>
    <t>Estudio Definitivo
+ EIA</t>
  </si>
  <si>
    <r>
      <rPr>
        <b/>
        <sz val="12"/>
        <rFont val="Arial"/>
        <family val="2"/>
      </rPr>
      <t>Expediente Técnico culminado</t>
    </r>
    <r>
      <rPr>
        <sz val="12"/>
        <rFont val="Arial"/>
        <family val="2"/>
      </rPr>
      <t xml:space="preserve">
Ya se cuenta con Licencia de Edificación.
Se ha remitido el Dictamen Tecnico N° 05-SGED-GEI-GCPI-ESSALUD-2019 de fecha 24.JUN.2019, aprobando el Estudio Definitivo a nivel de ejecucion de obra.</t>
    </r>
  </si>
  <si>
    <t>Estudio de Impacto Ambiental a cargo de la Red Asistencial Huancavelica</t>
  </si>
  <si>
    <t>IMPLEMENTACIÓN DEL SERVICIO DE ANATOMÍA PATOLÓGICA DEL HOSPITAL II MOQUEGUA, RED ASISTENCIAL MOQUEGUA, DEPARTAMENTO DE MOQUEGUA.</t>
  </si>
  <si>
    <r>
      <rPr>
        <b/>
        <sz val="12"/>
        <rFont val="Arial"/>
        <family val="2"/>
      </rPr>
      <t>Expediente Técnico Culminado.</t>
    </r>
    <r>
      <rPr>
        <sz val="12"/>
        <rFont val="Arial"/>
        <family val="2"/>
      </rPr>
      <t xml:space="preserve">
En proceso de verificación de viabilidad del PIP
Se esta actualizando el presupuesto del Estudio Definitivo a nivel de ejecucion de obra.</t>
    </r>
  </si>
  <si>
    <t>Se encuentra en Pre Inversión. Verificación de Viabilidad</t>
  </si>
  <si>
    <t>Estudio Definitvo</t>
  </si>
  <si>
    <r>
      <rPr>
        <b/>
        <sz val="12"/>
        <rFont val="Arial"/>
        <family val="2"/>
      </rPr>
      <t>En Etapa de Elaboración del Expediente Técnico POR ADMINISTRACIÓN DIRECTA.</t>
    </r>
    <r>
      <rPr>
        <sz val="12"/>
        <rFont val="Arial"/>
        <family val="2"/>
      </rPr>
      <t xml:space="preserve">
En proceso de retiro de las redes sanitarias del terreno donde se ejecutará el proyecto. A cargo de la RAA.</t>
    </r>
  </si>
  <si>
    <t>Retiro de Redes Sanitarias por parte de la Red Asistencial. EN PROCESO</t>
  </si>
  <si>
    <r>
      <rPr>
        <b/>
        <sz val="12"/>
        <rFont val="Arial"/>
        <family val="2"/>
      </rPr>
      <t>En Etapa de Elaboración del Expediente Técnico Definitivo a cargo de la Red Rebagliati</t>
    </r>
    <r>
      <rPr>
        <sz val="12"/>
        <rFont val="Arial"/>
        <family val="2"/>
      </rPr>
      <t xml:space="preserve">. 
La SGED apoyo en la supervisión del 1er entregable a partir del 2017. 
Se designa al Comité de Supervisión del Estudio Definitivo. Carta Circular N° 012-GEI-GCPI-ESSALUD-2017 .
Se emitió el 1er Informe de la Supervisión. Informe N°001-SUP-CDHIURF-SGED-GEI-GCPI-ESSALUD-2017. NO CONFORME.
Se emite Informe del Estado Situacional de la Elaboración del Estudio Definitivo con Informe N° 003-NJSM-SGED-GEI-GCPI-ESSALUD-2017, donde se recomienda cancelar el servicio por incumplimiento y realizarlo por administración directa.
Mediante Carta Notarial N° 014-OA-GHNERM-GRPR-La Red Asistencial ha rescindido el contrato.
</t>
    </r>
    <r>
      <rPr>
        <b/>
        <sz val="12"/>
        <rFont val="Arial"/>
        <family val="2"/>
      </rPr>
      <t>SE SOLICITA A LA RED REBAGLIATI CONFIRME LA PERSISTENCIA DE LA NECESIDAD DE EJECUTAR EL PROYECTO.</t>
    </r>
  </si>
  <si>
    <t>Separación de la Red Rebagliati en Red Desconcentrada Rebagliati y Red Rebagliati en el año 2016.
Incumplimiento del contrato por parte de Consultor genera Resolución de contrato</t>
  </si>
  <si>
    <t>La Red Asistencial Huancavelica se encuentra gestionando ante la Municipalidad un nuevo terreno para el Proyecto de Inversion.</t>
  </si>
  <si>
    <t>El terreno tiene una alto indice de vulnerabilidad. 
La Red Asistencial se encuentra gestionando el cambio de terreno.</t>
  </si>
  <si>
    <r>
      <rPr>
        <b/>
        <sz val="12"/>
        <rFont val="Arial"/>
        <family val="2"/>
      </rPr>
      <t>Expediente Técnico culminado</t>
    </r>
    <r>
      <rPr>
        <sz val="12"/>
        <rFont val="Arial"/>
        <family val="2"/>
      </rPr>
      <t xml:space="preserve">
Se ha contratado a un consultor para la elaboracion del Estudio de Impacto Ambiental.
Recepción del Primer Entregable y presentación del Expediente ante DIGESA.
DIGESA indica que no se requiere de Estudio de Impacto Ambiental (EIA) sino basta con que el Hospital cuente con PAMA y se actualice.
Se ha contratado empresa para que realice el PAMA del Hospital el cual ya ha sido presentado a la DIGESA.</t>
    </r>
  </si>
  <si>
    <t>Demora en la contratacion de empresa especializada que elabore y tramite el Estudio de Impacto Ambiental.
DIGESA indica que no requiere de EIA sino de PAMA</t>
  </si>
  <si>
    <r>
      <rPr>
        <b/>
        <sz val="12"/>
        <rFont val="Arial"/>
        <family val="2"/>
      </rPr>
      <t>En etapa de Elaboración del Expediente Técnico</t>
    </r>
    <r>
      <rPr>
        <sz val="12"/>
        <rFont val="Arial"/>
        <family val="2"/>
      </rPr>
      <t xml:space="preserve">
Se espera confirmación de aspectos del proyecto por Gerencia Central de Planeamiento y Presupuesto para continuar con el registro del proyecto en el Banco de Proyectos.
</t>
    </r>
  </si>
  <si>
    <t>MEJORAMIENTO DE LA UNIDAD DE MEZCLAS ONCOLOGICAS DEL HOSPITAL NACIONAL ALBERTO SABOGAL SOLOGUREN, DISTRITO DE BELLAVISTA, PROVINCIA CONSTITUCIONAL DEL CALLAO</t>
  </si>
  <si>
    <t xml:space="preserve">
Con el Fin de Iniciar la Etapa de Elaboración del Expediente Técnico, se solicito pronunciamiento del Hospital Sabogal respecto a la nueva ubicación física del Proyecto, por no cumplir con el área normativa.
El Hospital indico que el area indicada en el EPI se encuentra dentro de lo estblecido por la normatividad.</t>
  </si>
  <si>
    <t>El area donde se ejecutará el proyecto no cumple con la normatividad.</t>
  </si>
  <si>
    <r>
      <rPr>
        <b/>
        <sz val="12"/>
        <rFont val="Arial"/>
        <family val="2"/>
      </rPr>
      <t xml:space="preserve">Expediente Técnico culminado
</t>
    </r>
    <r>
      <rPr>
        <sz val="12"/>
        <rFont val="Arial"/>
        <family val="2"/>
      </rPr>
      <t xml:space="preserve">
Se ha culminado la Elaboración del Expediente Técnico, por la modalidad de Administración Directa.
En proceso la obtencion de la Licencia de Edificacion.
La Municipalidad de Jesus Maria ha aprobado 4 de las 7 especialidades que se encuentran en proceso de revision.</t>
    </r>
  </si>
  <si>
    <t xml:space="preserve">En  Proceso de Selección 
Con AS-SM-17-2019-ESSALUD/GCL-1 convocado el 08.05.2019.
Se ha otorgado la buena pro para la ejecución de obra con fecha 18.06.2019. se espera la comunicación oficial de la suscripción del contrato.
</t>
  </si>
  <si>
    <t xml:space="preserve">En Proceso de Selección el Servicio de Supervisión de Obra
Con CP-SM-9-2019-ESSALUD/GCL-1 convocado el 26.06.2019                                             </t>
  </si>
  <si>
    <t>Supervión Obra</t>
  </si>
  <si>
    <t xml:space="preserve">Se ha ejecutado el monto de S/172,383.00  soles, correspondientes a 33 equipos 
Se encuentran pendientes de adquisiscion S/1,422,276.77 soles, correspondientes a 66 equipos                                                                                                
Se encuentra adjudicado S/ 230,000.00, correspondientes a 2 equipos
</t>
  </si>
  <si>
    <t>Demora en los Actos preparatorios para el procedimiento de selección.</t>
  </si>
  <si>
    <t>-Se encuentra ejecutado S/ 3,082,039 correspondiente a 10 equipos
- Se encuentra en proceso de adquisicion S/346,460.00 correspondiente a 6 equipos                                                                                                                                    - Se encuentra adjudicado S/ 1,458,654.00 correspondiente a 6 equipos</t>
  </si>
  <si>
    <t>-Se encuentra ejecutado S/ 1,216,772.00 correspondiente a 9 equipos
- Se encuentra en proceso de adquisicion S/0 correspondiente a 0 equipos                                                                                                                                    - Se encuentra adjudicado S/ 319,000.00 correspondiente a 1 equipo</t>
  </si>
  <si>
    <t>-Se encuentra ejecutado S/ 1,371,740.00 correspondiente a 6  equipos
- Se encuentra en proceso de adquisicion S /0 correspondiente a 0 equipos                                                                                                                                    - Se encuentra adjudicado S/ 0 correspondiente a 0 equipos</t>
  </si>
  <si>
    <t xml:space="preserve">
- Se encuentra en proceso de adquisicion S/ 2,270,619.75 correspondiente a 660 equipos                                                                                                                                       - Se encuentra adjudicado S/ 3,847.40 correspondiente a 3 equipos</t>
  </si>
  <si>
    <t xml:space="preserve">
- Se encuentra en proceso de adquisicion S/ 2,738,248.52 correspondiente a 476 equipos                                                                                                                                       </t>
  </si>
  <si>
    <t xml:space="preserve">
- Se encuentra en proceso de adquisicion S/ 2,590,064.36 correspondiente a 755 equipos                                                                                                                                       </t>
  </si>
  <si>
    <t>El area usuaria ha solicitado el cambio de equipo por mejora tecnológica de 16 Cortes por uno de 64 cortes.</t>
  </si>
  <si>
    <t>Aun no ha sido contratado al ejecutor de la obra.</t>
  </si>
  <si>
    <t xml:space="preserve">-Se encuentra ejecutado S/ 7,804,391.94 correspondiente a 557  equipos
-Se encuentra en proceso de adquisicion S/ 2,844,126.70 correspondiente a 74 equipos                                                                                                                                    </t>
  </si>
  <si>
    <t>Demora en los actos preparatorios parte del INCOR.</t>
  </si>
  <si>
    <t>-Se encuentra ejecutado S/ 2,855,404.33 correspondiente a 28  equipos
                                                                                                                                                   - Se encuentra adjudicado S/ 6,445.00 correspondiente a 11 equipos</t>
  </si>
  <si>
    <t>Demora en los actos preparatorios para el procedimiento de selección y recepcion</t>
  </si>
  <si>
    <t>-Se encuentra ejecutado S/ 6,726,744,70 correspondiente a 348  equipos
- Se encuentra en proceso de adquisicion S/1,508,380.15 correspondiente a 51 equipos                                                                                                                                    - Se encuentra adjudicado S/ 171,508.20 correspondiente a 62 equipos</t>
  </si>
  <si>
    <t>Demora en los actos preparatorios para el procedimiento de selección.
Demora en estudio de mercado</t>
  </si>
  <si>
    <t>-Se encuentra ejecutado S/ 4,816,161.00 correspondiente a 21  equipos
- Se encuentra en proceso de adquisicion S/ 1,987,336.00 correspondiente a 24 equipos                                                                                                                                    - Se encuentra adjudicado S/ 1,017,197.58 correspondiente a 13 equipos</t>
  </si>
  <si>
    <t>-Se encuentra ejecutado S/ 32,495.00 correspondiente a 99  equipos
- Se encuentra en proceso de adquisicion S/ 129,675.00 correspondiente a 27 equipos                                                                                                                                    - Se encuentra adjudicado S/ 52,696.88 correspondiente a 62 equipos</t>
  </si>
  <si>
    <t>Demora en el estudio de mercado a cargo de CEABE.</t>
  </si>
  <si>
    <t xml:space="preserve">-Se encuentra ejecutado S/30,554.03 correspondiente a 1  equipos
- Se encuentra en proceso de adquisicion S/ 495,00.00 correspondiente a 1 equipos                                                                                                                                    </t>
  </si>
  <si>
    <t>Actos preparatorios para el proceso de selección.</t>
  </si>
  <si>
    <t>-Se encuentra ejecutado S/ 346,769.00 correspondiente a 4  equipos
- Se encuentra en proceso de adquisicion S/ 1,442,056.00 correspondiente a 69 equipos                                                                                                                                    - Se encuentra adjudicado S/ 45,000.00 correspondiente a 6 equipos</t>
  </si>
  <si>
    <t xml:space="preserve">-Se encuentra ejecutado S/ 150,805.42 correspondiente a 192  equipos
-Se encuentra en proceso de adquisicion S/ 12,402.80 correspondiente a 6 equipos                                                                                                                                    </t>
  </si>
  <si>
    <t xml:space="preserve">Adquisición por parte de la Red Asistencial Ancash. </t>
  </si>
  <si>
    <t xml:space="preserve">
-Se encuentra en proceso de adquisicion S/ 4,451,337.31 correspondiente a 488 equipos                                                                                                                                    </t>
  </si>
  <si>
    <t>Plazos de adquisición según avance de la Obra</t>
  </si>
  <si>
    <t>NUEVO HOSPITAL DE ALTA COMPLEJIDAD - VIRGEN DE LA PUERTA DE LA LIBERTAD</t>
  </si>
  <si>
    <t>-Se encuentra ejecutado S/ 6,743,375.19 correspondiente a 256 equipos
- Se encuentra en proceso de adquisicion S/ 6,840,846.35 correspondiente a 103 equipos
- Se encuentra adjudicado S/ 2,830,855.52 correspondiente a 33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</si>
</sst>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2]\ * #,##0.00_);_([$€-2]\ * \(#,##0.00\);_([$€-2]\ * &quot;-&quot;??_)"/>
  </numFmts>
  <fonts count="34"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sz val="10"/>
      <name val="Calibri"/>
      <family val="2"/>
      <scheme val="minor"/>
    </font>
    <font>
      <b/>
      <sz val="10"/>
      <name val="Calibri"/>
      <family val="2"/>
      <scheme val="minor"/>
    </font>
    <font>
      <sz val="12"/>
      <color rgb="FFFF0000"/>
      <name val="Arial"/>
      <family val="2"/>
    </font>
    <font>
      <sz val="12"/>
      <color theme="1"/>
      <name val="Arial"/>
      <family val="2"/>
    </font>
    <font>
      <b/>
      <u/>
      <sz val="12"/>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415">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19" fillId="6" borderId="19"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37"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32" fillId="6" borderId="3" xfId="2" applyNumberFormat="1" applyFont="1" applyFill="1" applyBorder="1" applyAlignment="1">
      <alignment horizontal="center" vertical="center" wrapText="1"/>
    </xf>
    <xf numFmtId="4" fontId="26" fillId="6" borderId="4" xfId="1" applyNumberFormat="1" applyFont="1" applyFill="1" applyBorder="1" applyAlignment="1">
      <alignment horizontal="center" vertical="center" wrapText="1"/>
    </xf>
    <xf numFmtId="4" fontId="26" fillId="6" borderId="11" xfId="1" applyNumberFormat="1"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 fontId="26" fillId="6" borderId="1" xfId="2" applyNumberFormat="1" applyFont="1" applyFill="1" applyBorder="1" applyAlignment="1">
      <alignment vertical="center" wrapText="1"/>
    </xf>
    <xf numFmtId="4" fontId="26" fillId="6" borderId="6" xfId="2" applyNumberFormat="1" applyFont="1" applyFill="1" applyBorder="1" applyAlignment="1">
      <alignment horizontal="center" vertical="center" wrapText="1"/>
    </xf>
    <xf numFmtId="4" fontId="26" fillId="6" borderId="11" xfId="2" applyNumberFormat="1" applyFont="1" applyFill="1" applyBorder="1" applyAlignment="1">
      <alignment vertical="center" wrapText="1"/>
    </xf>
    <xf numFmtId="4" fontId="26" fillId="6" borderId="11" xfId="2" applyNumberFormat="1" applyFont="1" applyFill="1" applyBorder="1" applyAlignment="1">
      <alignment horizontal="center" vertical="center" wrapText="1"/>
    </xf>
    <xf numFmtId="4" fontId="26" fillId="6" borderId="15" xfId="2" applyNumberFormat="1" applyFont="1" applyFill="1" applyBorder="1" applyAlignment="1">
      <alignment horizontal="center" vertical="center" wrapText="1"/>
    </xf>
    <xf numFmtId="49" fontId="26" fillId="6" borderId="3" xfId="2" applyNumberFormat="1" applyFont="1" applyFill="1" applyBorder="1" applyAlignment="1">
      <alignment horizontal="center" vertical="center" wrapText="1"/>
    </xf>
    <xf numFmtId="4" fontId="26" fillId="6" borderId="6" xfId="1"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 fontId="26" fillId="6" borderId="1" xfId="1"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4" fontId="26" fillId="6" borderId="9" xfId="1" applyNumberFormat="1" applyFont="1" applyFill="1" applyBorder="1" applyAlignment="1">
      <alignment horizontal="center" vertical="center" wrapText="1"/>
    </xf>
    <xf numFmtId="4" fontId="26" fillId="6" borderId="33" xfId="1" applyNumberFormat="1" applyFont="1" applyFill="1" applyBorder="1" applyAlignment="1">
      <alignment horizontal="center" vertical="center" wrapText="1"/>
    </xf>
    <xf numFmtId="4" fontId="19" fillId="6" borderId="47" xfId="1" applyNumberFormat="1" applyFont="1" applyFill="1" applyBorder="1" applyAlignment="1">
      <alignment vertical="center" wrapText="1"/>
    </xf>
    <xf numFmtId="0" fontId="19" fillId="6" borderId="17" xfId="2" applyFont="1" applyFill="1" applyBorder="1" applyAlignment="1">
      <alignment horizontal="center" vertical="center" wrapText="1"/>
    </xf>
    <xf numFmtId="0" fontId="23" fillId="6" borderId="17" xfId="1" applyFont="1" applyFill="1" applyBorder="1" applyAlignment="1">
      <alignment vertical="center" wrapText="1"/>
    </xf>
    <xf numFmtId="0" fontId="1" fillId="6" borderId="0" xfId="1" applyFont="1" applyFill="1" applyAlignment="1">
      <alignment horizontal="center" vertical="center" wrapText="1"/>
    </xf>
    <xf numFmtId="0" fontId="26" fillId="6" borderId="16" xfId="2" applyFont="1" applyFill="1" applyBorder="1" applyAlignment="1">
      <alignment horizontal="center" vertical="center" wrapText="1"/>
    </xf>
    <xf numFmtId="0" fontId="26" fillId="6" borderId="26" xfId="2" applyFont="1" applyFill="1" applyBorder="1" applyAlignment="1">
      <alignment horizontal="center" vertical="center" wrapText="1"/>
    </xf>
    <xf numFmtId="0" fontId="26" fillId="6" borderId="16" xfId="1" applyFont="1" applyFill="1" applyBorder="1" applyAlignment="1">
      <alignment horizontal="center" vertical="center" wrapText="1"/>
    </xf>
    <xf numFmtId="0" fontId="26" fillId="6" borderId="25" xfId="1" applyFont="1" applyFill="1" applyBorder="1" applyAlignment="1">
      <alignment horizontal="center" vertical="center" wrapText="1"/>
    </xf>
    <xf numFmtId="0" fontId="26" fillId="6" borderId="2" xfId="1" applyFont="1" applyFill="1" applyBorder="1" applyAlignment="1">
      <alignment horizontal="center" vertical="center" wrapText="1"/>
    </xf>
    <xf numFmtId="0" fontId="26" fillId="6" borderId="26" xfId="1" applyFont="1" applyFill="1" applyBorder="1" applyAlignment="1">
      <alignment horizontal="center" vertical="center" wrapText="1"/>
    </xf>
    <xf numFmtId="0" fontId="26" fillId="6" borderId="27"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6" fillId="6" borderId="36" xfId="2" applyFont="1" applyFill="1" applyBorder="1" applyAlignment="1">
      <alignment horizontal="center" vertical="center" wrapText="1"/>
    </xf>
    <xf numFmtId="0" fontId="26" fillId="6" borderId="25" xfId="2" applyFont="1" applyFill="1" applyBorder="1" applyAlignment="1">
      <alignment horizontal="center" vertical="center" wrapText="1"/>
    </xf>
    <xf numFmtId="49" fontId="26" fillId="6" borderId="29" xfId="2" applyNumberFormat="1" applyFont="1" applyFill="1" applyBorder="1" applyAlignment="1">
      <alignment horizontal="center" vertical="center" wrapText="1"/>
    </xf>
    <xf numFmtId="49" fontId="26" fillId="6" borderId="22" xfId="2" applyNumberFormat="1" applyFont="1" applyFill="1" applyBorder="1" applyAlignment="1">
      <alignment horizontal="center" vertical="center" wrapText="1"/>
    </xf>
    <xf numFmtId="49" fontId="26" fillId="6" borderId="26" xfId="2" applyNumberFormat="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8" xfId="2" applyFont="1" applyFill="1" applyBorder="1" applyAlignment="1">
      <alignment horizontal="center" vertical="center" wrapText="1"/>
    </xf>
    <xf numFmtId="0" fontId="26" fillId="6" borderId="27" xfId="1" applyFont="1" applyFill="1" applyBorder="1" applyAlignment="1">
      <alignment horizontal="center" vertical="center" wrapText="1"/>
    </xf>
    <xf numFmtId="0" fontId="26" fillId="6" borderId="30" xfId="1" applyFont="1" applyFill="1" applyBorder="1" applyAlignment="1">
      <alignment horizontal="center" vertical="center" wrapText="1"/>
    </xf>
    <xf numFmtId="0" fontId="26" fillId="6" borderId="34" xfId="1" applyFont="1" applyFill="1" applyBorder="1" applyAlignment="1">
      <alignment horizontal="center" vertical="center" wrapText="1"/>
    </xf>
    <xf numFmtId="0" fontId="23" fillId="6" borderId="30" xfId="1" applyFont="1" applyFill="1" applyBorder="1" applyAlignment="1">
      <alignment horizontal="center" vertical="center" wrapText="1"/>
    </xf>
    <xf numFmtId="0" fontId="19" fillId="6" borderId="4" xfId="2" applyFont="1" applyFill="1" applyBorder="1" applyAlignment="1">
      <alignment horizontal="left" vertical="center" wrapText="1"/>
    </xf>
    <xf numFmtId="49" fontId="26" fillId="6" borderId="3" xfId="2" applyNumberFormat="1" applyFont="1" applyFill="1" applyBorder="1" applyAlignment="1">
      <alignment horizontal="left" vertical="center" wrapText="1"/>
    </xf>
    <xf numFmtId="0" fontId="26" fillId="6" borderId="1" xfId="1" applyFont="1" applyFill="1" applyBorder="1" applyAlignment="1">
      <alignment horizontal="left" vertical="center" wrapText="1"/>
    </xf>
    <xf numFmtId="0" fontId="26" fillId="6" borderId="6" xfId="1" applyFont="1" applyFill="1" applyBorder="1" applyAlignment="1">
      <alignment horizontal="left" vertical="center" wrapText="1"/>
    </xf>
    <xf numFmtId="0" fontId="26" fillId="6" borderId="9" xfId="2" applyNumberFormat="1" applyFont="1" applyFill="1" applyBorder="1" applyAlignment="1">
      <alignment horizontal="left" vertical="center" wrapText="1"/>
    </xf>
    <xf numFmtId="0" fontId="26" fillId="6" borderId="6" xfId="2"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1" xfId="2" applyFont="1" applyFill="1" applyBorder="1" applyAlignment="1">
      <alignment horizontal="left" vertical="center" wrapText="1"/>
    </xf>
    <xf numFmtId="0" fontId="26" fillId="6" borderId="14" xfId="2" applyFont="1" applyFill="1" applyBorder="1" applyAlignment="1">
      <alignment horizontal="left" vertical="center" wrapText="1"/>
    </xf>
    <xf numFmtId="49" fontId="26" fillId="6" borderId="15" xfId="2" applyNumberFormat="1" applyFont="1" applyFill="1" applyBorder="1" applyAlignment="1">
      <alignment horizontal="left" vertical="center" wrapText="1"/>
    </xf>
    <xf numFmtId="49" fontId="26" fillId="6" borderId="1" xfId="2" applyNumberFormat="1" applyFont="1" applyFill="1" applyBorder="1" applyAlignment="1">
      <alignment horizontal="left" vertical="center" wrapText="1"/>
    </xf>
    <xf numFmtId="0" fontId="26" fillId="6" borderId="11" xfId="2" applyFont="1" applyFill="1" applyBorder="1" applyAlignment="1">
      <alignment horizontal="left" vertical="center" wrapText="1"/>
    </xf>
    <xf numFmtId="0" fontId="26" fillId="6" borderId="3" xfId="2" applyFont="1" applyFill="1" applyBorder="1" applyAlignment="1">
      <alignment horizontal="left" vertical="center" wrapText="1"/>
    </xf>
    <xf numFmtId="0" fontId="19" fillId="6" borderId="4" xfId="1" applyFont="1" applyFill="1" applyBorder="1" applyAlignment="1">
      <alignment horizontal="left" vertical="center" wrapText="1"/>
    </xf>
    <xf numFmtId="0" fontId="31" fillId="6" borderId="0" xfId="2" applyFont="1" applyFill="1" applyBorder="1" applyAlignment="1">
      <alignment horizontal="left" vertical="center" wrapText="1"/>
    </xf>
    <xf numFmtId="0" fontId="26" fillId="6" borderId="0" xfId="1" applyFont="1" applyFill="1" applyBorder="1" applyAlignment="1">
      <alignment horizontal="left" vertical="center" wrapText="1"/>
    </xf>
    <xf numFmtId="0" fontId="1" fillId="6" borderId="0" xfId="1" applyFont="1" applyFill="1" applyAlignment="1">
      <alignment horizontal="left" vertical="center" wrapText="1"/>
    </xf>
    <xf numFmtId="0" fontId="26" fillId="6" borderId="4" xfId="2"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1" xfId="2" applyFont="1" applyFill="1" applyBorder="1" applyAlignment="1">
      <alignment vertical="center" wrapText="1"/>
    </xf>
    <xf numFmtId="0" fontId="26" fillId="6" borderId="6" xfId="2"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 xfId="2" applyFont="1" applyFill="1" applyBorder="1" applyAlignment="1">
      <alignment horizontal="center" vertical="center" wrapText="1"/>
    </xf>
    <xf numFmtId="49" fontId="26" fillId="6" borderId="12" xfId="2" applyNumberFormat="1" applyFont="1" applyFill="1" applyBorder="1" applyAlignment="1">
      <alignment horizontal="left" vertical="center" wrapText="1"/>
    </xf>
    <xf numFmtId="0" fontId="26" fillId="6" borderId="11"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3" xfId="2"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49" fontId="26" fillId="6" borderId="9" xfId="0" applyNumberFormat="1" applyFont="1" applyFill="1" applyBorder="1" applyAlignment="1">
      <alignment horizontal="center" vertical="center" wrapText="1"/>
    </xf>
    <xf numFmtId="49" fontId="26" fillId="6" borderId="0" xfId="0" applyNumberFormat="1" applyFont="1" applyFill="1" applyBorder="1" applyAlignment="1">
      <alignment horizontal="center" vertical="center" wrapText="1"/>
    </xf>
    <xf numFmtId="0" fontId="26" fillId="6" borderId="0" xfId="1" applyFont="1" applyFill="1" applyBorder="1" applyAlignment="1">
      <alignment vertical="center" wrapText="1"/>
    </xf>
    <xf numFmtId="0" fontId="1" fillId="6" borderId="0" xfId="1" applyFont="1" applyFill="1" applyBorder="1" applyAlignment="1">
      <alignment horizontal="left" vertical="center" wrapText="1"/>
    </xf>
    <xf numFmtId="49" fontId="26" fillId="6" borderId="14" xfId="2" applyNumberFormat="1" applyFont="1" applyFill="1" applyBorder="1" applyAlignment="1">
      <alignment horizontal="left" vertical="center" wrapText="1"/>
    </xf>
    <xf numFmtId="0" fontId="19" fillId="6" borderId="24" xfId="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26" fillId="6" borderId="11" xfId="1" applyFont="1" applyFill="1" applyBorder="1" applyAlignment="1">
      <alignment horizontal="center" vertical="center" wrapText="1"/>
    </xf>
    <xf numFmtId="0" fontId="19" fillId="6" borderId="19" xfId="2" applyFont="1" applyFill="1" applyBorder="1" applyAlignment="1">
      <alignment horizontal="center" vertical="center" wrapText="1"/>
    </xf>
    <xf numFmtId="4" fontId="26" fillId="6" borderId="14" xfId="1"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19" fillId="6" borderId="54" xfId="2"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 fontId="26" fillId="6" borderId="1" xfId="2" applyNumberFormat="1" applyFont="1" applyFill="1" applyBorder="1" applyAlignment="1">
      <alignment horizontal="right" vertical="center" wrapText="1"/>
    </xf>
    <xf numFmtId="49" fontId="26" fillId="6" borderId="11" xfId="0"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19" fillId="6" borderId="43" xfId="2" applyFont="1" applyFill="1" applyBorder="1" applyAlignment="1">
      <alignment horizontal="center" vertical="center" wrapText="1"/>
    </xf>
    <xf numFmtId="0" fontId="19" fillId="6" borderId="20" xfId="2" applyFont="1" applyFill="1" applyBorder="1" applyAlignment="1">
      <alignment horizontal="center" vertical="center" wrapText="1"/>
    </xf>
    <xf numFmtId="0" fontId="19" fillId="6" borderId="24" xfId="2" applyFont="1" applyFill="1" applyBorder="1" applyAlignment="1">
      <alignment horizontal="center" vertical="center" wrapText="1"/>
    </xf>
    <xf numFmtId="0" fontId="26" fillId="6" borderId="15" xfId="1" applyFont="1" applyFill="1" applyBorder="1" applyAlignment="1">
      <alignment horizontal="center" vertical="center" wrapText="1"/>
    </xf>
    <xf numFmtId="0" fontId="26" fillId="6" borderId="11" xfId="1" applyFont="1" applyFill="1" applyBorder="1" applyAlignment="1">
      <alignment horizontal="center" vertical="center" wrapText="1"/>
    </xf>
    <xf numFmtId="14" fontId="19" fillId="6" borderId="20" xfId="1" applyNumberFormat="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19" fillId="6" borderId="24" xfId="1" applyFont="1" applyFill="1" applyBorder="1" applyAlignment="1">
      <alignment horizontal="center" vertical="center" wrapText="1"/>
    </xf>
    <xf numFmtId="49" fontId="19" fillId="6" borderId="43" xfId="2" applyNumberFormat="1" applyFont="1" applyFill="1" applyBorder="1" applyAlignment="1">
      <alignment horizontal="center" vertical="center" wrapText="1"/>
    </xf>
    <xf numFmtId="49" fontId="19" fillId="6" borderId="20" xfId="2" applyNumberFormat="1" applyFont="1" applyFill="1" applyBorder="1" applyAlignment="1">
      <alignment horizontal="center" vertical="center" wrapText="1"/>
    </xf>
    <xf numFmtId="49" fontId="19" fillId="6" borderId="24" xfId="2" applyNumberFormat="1" applyFont="1" applyFill="1" applyBorder="1" applyAlignment="1">
      <alignment horizontal="center" vertical="center" wrapText="1"/>
    </xf>
    <xf numFmtId="0" fontId="19" fillId="6" borderId="43" xfId="1" applyFont="1" applyFill="1" applyBorder="1" applyAlignment="1">
      <alignment horizontal="center" vertical="center" wrapText="1"/>
    </xf>
    <xf numFmtId="0" fontId="19" fillId="6" borderId="43"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7" fillId="0" borderId="1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5" fillId="5" borderId="5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36"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51" xfId="1" applyFont="1" applyFill="1" applyBorder="1" applyAlignment="1">
      <alignment horizontal="center" vertical="center" wrapText="1"/>
    </xf>
    <xf numFmtId="4" fontId="7" fillId="0" borderId="15" xfId="1" applyNumberFormat="1" applyFont="1" applyBorder="1" applyAlignment="1">
      <alignment horizontal="right" vertical="center" wrapText="1"/>
    </xf>
    <xf numFmtId="4" fontId="7" fillId="0" borderId="14"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26" fillId="6" borderId="30" xfId="2" applyFont="1" applyFill="1" applyBorder="1" applyAlignment="1">
      <alignment horizontal="center" vertical="center" wrapText="1"/>
    </xf>
    <xf numFmtId="4" fontId="26" fillId="6" borderId="33"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19" fillId="6" borderId="1" xfId="2" applyFont="1" applyFill="1" applyBorder="1" applyAlignment="1">
      <alignment horizontal="center" vertical="center" wrapText="1"/>
    </xf>
    <xf numFmtId="0" fontId="26" fillId="6" borderId="1" xfId="1" applyFont="1" applyFill="1" applyBorder="1" applyAlignment="1">
      <alignment vertical="center" wrapText="1"/>
    </xf>
    <xf numFmtId="0" fontId="1" fillId="6" borderId="0" xfId="0" applyFont="1" applyFill="1"/>
    <xf numFmtId="0" fontId="1" fillId="6" borderId="0" xfId="0" applyFont="1" applyFill="1" applyAlignment="1">
      <alignment horizontal="center" vertical="center"/>
    </xf>
    <xf numFmtId="0" fontId="23" fillId="6" borderId="49" xfId="1" applyFont="1" applyFill="1" applyBorder="1" applyAlignment="1">
      <alignment vertical="center" wrapText="1"/>
    </xf>
    <xf numFmtId="0" fontId="19" fillId="6" borderId="19" xfId="1" applyFont="1" applyFill="1" applyBorder="1" applyAlignment="1">
      <alignment vertical="center" wrapText="1"/>
    </xf>
    <xf numFmtId="0" fontId="19" fillId="6" borderId="38" xfId="1" applyFont="1" applyFill="1" applyBorder="1" applyAlignment="1">
      <alignment vertical="center" wrapText="1"/>
    </xf>
    <xf numFmtId="0" fontId="26" fillId="6" borderId="0" xfId="0" applyFont="1" applyFill="1"/>
    <xf numFmtId="0" fontId="23" fillId="6" borderId="50" xfId="1" applyFont="1" applyFill="1" applyBorder="1" applyAlignment="1">
      <alignment vertical="center" wrapText="1"/>
    </xf>
    <xf numFmtId="0" fontId="19" fillId="6" borderId="42"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8"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26" fillId="6" borderId="18" xfId="1" applyFont="1" applyFill="1" applyBorder="1" applyAlignment="1">
      <alignment horizontal="center" vertical="center" wrapText="1"/>
    </xf>
    <xf numFmtId="14" fontId="26" fillId="6" borderId="28"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0" fontId="26" fillId="6" borderId="10"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8" xfId="1" applyFont="1" applyFill="1" applyBorder="1" applyAlignment="1">
      <alignment horizontal="center" vertical="center" wrapText="1"/>
    </xf>
    <xf numFmtId="14" fontId="26" fillId="6" borderId="10" xfId="1" applyNumberFormat="1" applyFont="1" applyFill="1" applyBorder="1" applyAlignment="1">
      <alignment horizontal="center" vertical="center" wrapText="1"/>
    </xf>
    <xf numFmtId="0" fontId="1" fillId="6" borderId="0" xfId="1" applyFont="1" applyFill="1" applyBorder="1" applyAlignment="1">
      <alignment horizontal="center" vertical="center" wrapText="1"/>
    </xf>
    <xf numFmtId="14" fontId="26" fillId="6" borderId="31" xfId="1" applyNumberFormat="1" applyFont="1" applyFill="1" applyBorder="1" applyAlignment="1">
      <alignment horizontal="center" vertical="center" wrapText="1"/>
    </xf>
    <xf numFmtId="49" fontId="19" fillId="6" borderId="9" xfId="0" applyNumberFormat="1" applyFont="1" applyFill="1" applyBorder="1" applyAlignment="1">
      <alignment horizontal="left" vertical="center" wrapText="1"/>
    </xf>
    <xf numFmtId="0" fontId="26" fillId="6" borderId="12" xfId="1" applyFont="1" applyFill="1" applyBorder="1" applyAlignment="1">
      <alignment horizontal="center" vertical="center" wrapText="1"/>
    </xf>
    <xf numFmtId="0" fontId="26" fillId="6" borderId="47" xfId="1" applyFont="1" applyFill="1" applyBorder="1" applyAlignment="1">
      <alignment horizontal="center" vertical="center" wrapText="1"/>
    </xf>
    <xf numFmtId="0" fontId="26" fillId="6" borderId="43" xfId="1" applyFont="1" applyFill="1" applyBorder="1" applyAlignment="1">
      <alignment horizontal="center" vertical="center" wrapText="1"/>
    </xf>
    <xf numFmtId="0" fontId="26" fillId="6" borderId="44" xfId="2" applyFont="1" applyFill="1" applyBorder="1" applyAlignment="1">
      <alignment horizontal="center" vertical="center" wrapText="1"/>
    </xf>
    <xf numFmtId="14" fontId="26" fillId="6" borderId="35" xfId="2" applyNumberFormat="1" applyFont="1" applyFill="1" applyBorder="1" applyAlignment="1">
      <alignment horizontal="center" vertical="center" wrapText="1"/>
    </xf>
    <xf numFmtId="49" fontId="19" fillId="6" borderId="9" xfId="0" applyNumberFormat="1" applyFont="1" applyFill="1" applyBorder="1" applyAlignment="1">
      <alignment horizontal="center" vertical="center" wrapText="1"/>
    </xf>
    <xf numFmtId="164" fontId="26" fillId="6" borderId="9" xfId="4" applyFont="1" applyFill="1" applyBorder="1" applyAlignment="1">
      <alignment horizontal="center" vertical="center" wrapText="1"/>
    </xf>
    <xf numFmtId="0" fontId="26" fillId="6" borderId="43" xfId="2" applyFont="1" applyFill="1" applyBorder="1" applyAlignment="1">
      <alignment horizontal="center" vertical="center" wrapText="1"/>
    </xf>
    <xf numFmtId="0" fontId="26" fillId="6" borderId="44" xfId="2" applyFont="1" applyFill="1" applyBorder="1" applyAlignment="1">
      <alignment horizontal="center" vertical="center" wrapText="1"/>
    </xf>
    <xf numFmtId="14" fontId="26" fillId="6" borderId="35" xfId="2" applyNumberFormat="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45" xfId="2" applyFont="1" applyFill="1" applyBorder="1" applyAlignment="1">
      <alignment horizontal="center" vertical="center" wrapText="1"/>
    </xf>
    <xf numFmtId="14" fontId="26" fillId="6" borderId="41" xfId="2" applyNumberFormat="1"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24" xfId="2" applyFont="1" applyFill="1" applyBorder="1" applyAlignment="1">
      <alignment horizontal="center" vertical="center" wrapText="1"/>
    </xf>
    <xf numFmtId="0" fontId="26" fillId="6" borderId="48" xfId="2" applyFont="1" applyFill="1" applyBorder="1" applyAlignment="1">
      <alignment horizontal="center" vertical="center" wrapText="1"/>
    </xf>
    <xf numFmtId="14" fontId="26" fillId="6" borderId="47" xfId="2" applyNumberFormat="1" applyFont="1" applyFill="1" applyBorder="1" applyAlignment="1">
      <alignment horizontal="center" vertical="center" wrapText="1"/>
    </xf>
    <xf numFmtId="0" fontId="26" fillId="6" borderId="7"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41" xfId="2" applyFont="1" applyFill="1" applyBorder="1" applyAlignment="1">
      <alignment horizontal="center" vertical="center" wrapText="1"/>
    </xf>
    <xf numFmtId="0" fontId="26" fillId="6" borderId="43" xfId="1" applyFont="1" applyFill="1" applyBorder="1" applyAlignment="1">
      <alignment horizontal="center" vertical="center" wrapText="1"/>
    </xf>
    <xf numFmtId="0" fontId="26" fillId="6" borderId="17" xfId="2" applyFont="1" applyFill="1" applyBorder="1" applyAlignment="1">
      <alignment horizontal="center" vertical="center" wrapText="1"/>
    </xf>
    <xf numFmtId="14" fontId="26" fillId="6" borderId="17" xfId="2" applyNumberFormat="1" applyFont="1" applyFill="1" applyBorder="1" applyAlignment="1">
      <alignment horizontal="center" vertical="center" wrapText="1"/>
    </xf>
    <xf numFmtId="0" fontId="26" fillId="6" borderId="4" xfId="1" applyFont="1" applyFill="1" applyBorder="1" applyAlignment="1">
      <alignment horizontal="center" vertical="center" wrapText="1"/>
    </xf>
    <xf numFmtId="164" fontId="26" fillId="6" borderId="4" xfId="4"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0" xfId="2" applyFont="1" applyFill="1" applyBorder="1" applyAlignment="1">
      <alignment horizontal="center" vertical="center" wrapText="1"/>
    </xf>
    <xf numFmtId="14" fontId="26" fillId="6" borderId="0" xfId="2" applyNumberFormat="1" applyFont="1" applyFill="1" applyBorder="1" applyAlignment="1">
      <alignment horizontal="center" vertical="center" wrapText="1"/>
    </xf>
    <xf numFmtId="164" fontId="26" fillId="6" borderId="11" xfId="4" applyFont="1" applyFill="1" applyBorder="1" applyAlignment="1">
      <alignment horizontal="center" vertical="center" wrapText="1"/>
    </xf>
    <xf numFmtId="0" fontId="26" fillId="6" borderId="40" xfId="1" applyFont="1" applyFill="1" applyBorder="1" applyAlignment="1">
      <alignment horizontal="center" vertical="center" wrapText="1"/>
    </xf>
    <xf numFmtId="0" fontId="26" fillId="6" borderId="24" xfId="1" applyFont="1" applyFill="1" applyBorder="1" applyAlignment="1">
      <alignment horizontal="center" vertical="center" wrapText="1"/>
    </xf>
    <xf numFmtId="0" fontId="26" fillId="6" borderId="14" xfId="1" applyFont="1" applyFill="1" applyBorder="1" applyAlignment="1">
      <alignment horizontal="center" vertical="center" wrapText="1"/>
    </xf>
    <xf numFmtId="164" fontId="26" fillId="6" borderId="14" xfId="4" applyFont="1" applyFill="1" applyBorder="1" applyAlignment="1">
      <alignment horizontal="center" vertical="center" wrapText="1"/>
    </xf>
    <xf numFmtId="0" fontId="26" fillId="6" borderId="41" xfId="1" applyFont="1" applyFill="1" applyBorder="1" applyAlignment="1">
      <alignment horizontal="center" vertical="center" wrapText="1"/>
    </xf>
    <xf numFmtId="0" fontId="26" fillId="6" borderId="45" xfId="1" applyFont="1" applyFill="1" applyBorder="1" applyAlignment="1">
      <alignment horizontal="center" vertical="center" wrapText="1"/>
    </xf>
    <xf numFmtId="14" fontId="26" fillId="6" borderId="41" xfId="1" applyNumberFormat="1" applyFont="1" applyFill="1" applyBorder="1" applyAlignment="1">
      <alignment horizontal="center" vertical="center" wrapText="1"/>
    </xf>
    <xf numFmtId="49" fontId="26" fillId="6" borderId="11" xfId="2" applyNumberFormat="1" applyFont="1" applyFill="1" applyBorder="1" applyAlignment="1">
      <alignment horizontal="left" vertical="center" wrapText="1"/>
    </xf>
    <xf numFmtId="0" fontId="26" fillId="6" borderId="11" xfId="2" applyNumberFormat="1" applyFont="1" applyFill="1" applyBorder="1" applyAlignment="1">
      <alignment horizontal="center" vertical="center" wrapText="1"/>
    </xf>
    <xf numFmtId="4" fontId="31" fillId="6" borderId="1" xfId="2" applyNumberFormat="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46" xfId="1" applyFont="1" applyFill="1" applyBorder="1" applyAlignment="1">
      <alignment horizontal="center" vertical="center" wrapText="1"/>
    </xf>
    <xf numFmtId="14" fontId="26" fillId="6" borderId="40" xfId="1" applyNumberFormat="1" applyFont="1" applyFill="1" applyBorder="1" applyAlignment="1">
      <alignment horizontal="center" vertical="center" wrapText="1"/>
    </xf>
    <xf numFmtId="4" fontId="31" fillId="6" borderId="6" xfId="2" applyNumberFormat="1" applyFont="1" applyFill="1" applyBorder="1" applyAlignment="1">
      <alignment horizontal="center" vertical="center" wrapText="1"/>
    </xf>
    <xf numFmtId="0" fontId="26" fillId="6" borderId="7" xfId="1" applyFont="1" applyFill="1" applyBorder="1" applyAlignment="1">
      <alignment horizontal="center" vertical="center" wrapText="1"/>
    </xf>
    <xf numFmtId="0" fontId="26" fillId="6" borderId="40" xfId="2" applyFont="1" applyFill="1" applyBorder="1" applyAlignment="1">
      <alignment horizontal="center" vertical="center" wrapText="1"/>
    </xf>
    <xf numFmtId="0" fontId="26" fillId="6" borderId="44" xfId="1" applyFont="1" applyFill="1" applyBorder="1" applyAlignment="1">
      <alignment horizontal="center" vertical="center" wrapText="1"/>
    </xf>
    <xf numFmtId="14" fontId="26" fillId="6" borderId="35" xfId="1" applyNumberFormat="1" applyFont="1" applyFill="1" applyBorder="1" applyAlignment="1">
      <alignment horizontal="center" vertical="center" wrapText="1"/>
    </xf>
    <xf numFmtId="0" fontId="26" fillId="6" borderId="48" xfId="1" applyFont="1" applyFill="1" applyBorder="1" applyAlignment="1">
      <alignment horizontal="center" vertical="center" wrapText="1"/>
    </xf>
    <xf numFmtId="14" fontId="26" fillId="6" borderId="47" xfId="1" applyNumberFormat="1" applyFont="1" applyFill="1" applyBorder="1" applyAlignment="1">
      <alignment horizontal="center" vertical="center" wrapText="1"/>
    </xf>
    <xf numFmtId="49" fontId="19" fillId="6" borderId="11" xfId="2" applyNumberFormat="1" applyFont="1" applyFill="1" applyBorder="1" applyAlignment="1">
      <alignment horizontal="left" vertical="center" wrapText="1"/>
    </xf>
    <xf numFmtId="164" fontId="26" fillId="6" borderId="1" xfId="4" applyFont="1" applyFill="1" applyBorder="1" applyAlignment="1">
      <alignment horizontal="center" vertical="center" wrapText="1"/>
    </xf>
    <xf numFmtId="0" fontId="1" fillId="6" borderId="0"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1" xfId="2" applyNumberFormat="1" applyFont="1" applyFill="1" applyBorder="1" applyAlignment="1">
      <alignment horizontal="left" vertical="center" wrapText="1"/>
    </xf>
    <xf numFmtId="14" fontId="19" fillId="6" borderId="20" xfId="2" applyNumberFormat="1" applyFont="1" applyFill="1" applyBorder="1" applyAlignment="1">
      <alignment horizontal="center" vertical="center" wrapText="1"/>
    </xf>
    <xf numFmtId="4" fontId="26" fillId="6" borderId="4" xfId="2" applyNumberFormat="1" applyFont="1" applyFill="1" applyBorder="1" applyAlignment="1">
      <alignment vertical="center" wrapText="1"/>
    </xf>
    <xf numFmtId="0" fontId="26" fillId="6" borderId="1" xfId="2" applyNumberFormat="1" applyFont="1" applyFill="1" applyBorder="1" applyAlignment="1">
      <alignment vertical="center" wrapText="1"/>
    </xf>
    <xf numFmtId="0" fontId="26" fillId="6" borderId="46" xfId="2" applyFont="1" applyFill="1" applyBorder="1" applyAlignment="1">
      <alignment horizontal="center" vertical="center" wrapText="1"/>
    </xf>
    <xf numFmtId="0" fontId="26" fillId="6" borderId="11" xfId="2" applyNumberFormat="1" applyFont="1" applyFill="1" applyBorder="1" applyAlignment="1">
      <alignment vertical="center" wrapText="1"/>
    </xf>
    <xf numFmtId="0" fontId="26" fillId="6" borderId="11" xfId="2" applyNumberFormat="1" applyFont="1" applyFill="1" applyBorder="1" applyAlignment="1">
      <alignment horizontal="left" vertical="center" wrapText="1"/>
    </xf>
    <xf numFmtId="0" fontId="23" fillId="6" borderId="50" xfId="2" applyFont="1" applyFill="1" applyBorder="1" applyAlignment="1">
      <alignment horizontal="center" vertical="center" wrapText="1"/>
    </xf>
    <xf numFmtId="4" fontId="26" fillId="6" borderId="15" xfId="2" applyNumberFormat="1" applyFont="1" applyFill="1" applyBorder="1" applyAlignment="1">
      <alignment vertical="center" wrapText="1"/>
    </xf>
    <xf numFmtId="0" fontId="26" fillId="6" borderId="15"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6" fillId="6" borderId="22" xfId="2" applyFont="1" applyFill="1" applyBorder="1" applyAlignment="1">
      <alignment horizontal="center" vertical="center" wrapText="1"/>
    </xf>
    <xf numFmtId="0" fontId="26" fillId="6" borderId="23" xfId="2" applyFont="1" applyFill="1" applyBorder="1" applyAlignment="1">
      <alignment horizontal="center" vertical="center" wrapText="1"/>
    </xf>
    <xf numFmtId="0" fontId="26" fillId="6" borderId="4" xfId="2" applyNumberFormat="1" applyFont="1" applyFill="1" applyBorder="1" applyAlignment="1">
      <alignment vertical="center" wrapText="1"/>
    </xf>
    <xf numFmtId="0" fontId="19" fillId="6" borderId="11" xfId="2" applyNumberFormat="1" applyFont="1" applyFill="1" applyBorder="1" applyAlignment="1">
      <alignment vertical="center" wrapText="1"/>
    </xf>
    <xf numFmtId="0" fontId="26" fillId="6" borderId="15" xfId="2" applyFont="1" applyFill="1" applyBorder="1" applyAlignment="1">
      <alignment vertical="center" wrapText="1"/>
    </xf>
    <xf numFmtId="0" fontId="19" fillId="6" borderId="11" xfId="2" applyNumberFormat="1" applyFont="1" applyFill="1" applyBorder="1" applyAlignment="1">
      <alignment horizontal="left" vertical="center" wrapText="1"/>
    </xf>
    <xf numFmtId="0" fontId="26" fillId="6" borderId="11" xfId="2" applyFont="1" applyFill="1" applyBorder="1" applyAlignment="1">
      <alignment vertical="center" wrapText="1"/>
    </xf>
    <xf numFmtId="0" fontId="23" fillId="6" borderId="50" xfId="2" applyFont="1" applyFill="1" applyBorder="1" applyAlignment="1">
      <alignment horizontal="center" vertical="center" wrapText="1"/>
    </xf>
    <xf numFmtId="49" fontId="26" fillId="6" borderId="4" xfId="2" applyNumberFormat="1"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4" xfId="2" applyNumberFormat="1"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8" xfId="2" applyFont="1" applyFill="1" applyBorder="1" applyAlignment="1">
      <alignment horizontal="center" vertical="center" wrapText="1"/>
    </xf>
    <xf numFmtId="14" fontId="26" fillId="6" borderId="10" xfId="2" applyNumberFormat="1" applyFont="1" applyFill="1" applyBorder="1" applyAlignment="1">
      <alignment horizontal="center" vertical="center" wrapText="1"/>
    </xf>
    <xf numFmtId="0" fontId="19" fillId="6" borderId="44" xfId="2" applyFont="1" applyFill="1" applyBorder="1" applyAlignment="1">
      <alignment horizontal="center" vertical="center" wrapText="1"/>
    </xf>
    <xf numFmtId="0" fontId="26" fillId="6" borderId="15" xfId="2" applyFont="1" applyFill="1" applyBorder="1" applyAlignment="1">
      <alignment horizontal="left" vertical="center" wrapText="1"/>
    </xf>
    <xf numFmtId="49" fontId="26" fillId="6" borderId="15" xfId="0" applyNumberFormat="1" applyFont="1" applyFill="1" applyBorder="1" applyAlignment="1">
      <alignment horizontal="center" vertical="center" wrapText="1"/>
    </xf>
    <xf numFmtId="0" fontId="26" fillId="6" borderId="9" xfId="2"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3" fillId="6" borderId="0" xfId="2" applyFont="1" applyFill="1" applyBorder="1" applyAlignment="1">
      <alignment horizontal="center" vertical="center" wrapText="1"/>
    </xf>
    <xf numFmtId="0" fontId="26" fillId="6" borderId="52" xfId="2" applyFont="1" applyFill="1" applyBorder="1" applyAlignment="1">
      <alignment horizontal="center" vertical="center" wrapText="1"/>
    </xf>
    <xf numFmtId="0" fontId="19" fillId="6" borderId="1" xfId="2"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0" fontId="26" fillId="6" borderId="53" xfId="2" applyFont="1" applyFill="1" applyBorder="1" applyAlignment="1">
      <alignment horizontal="center" vertical="center" wrapText="1"/>
    </xf>
    <xf numFmtId="164" fontId="26" fillId="6" borderId="0" xfId="4"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41" xfId="2"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5" fillId="6" borderId="3" xfId="2" applyFont="1" applyFill="1" applyBorder="1" applyAlignment="1">
      <alignment horizontal="center" vertical="center" wrapText="1"/>
    </xf>
    <xf numFmtId="164" fontId="25" fillId="6" borderId="3" xfId="4" applyFont="1" applyFill="1" applyBorder="1" applyAlignment="1">
      <alignment horizontal="center" vertical="center" wrapText="1"/>
    </xf>
    <xf numFmtId="14" fontId="25" fillId="6" borderId="3" xfId="2"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14" fontId="26" fillId="6" borderId="31" xfId="2" applyNumberFormat="1" applyFont="1" applyFill="1" applyBorder="1" applyAlignment="1">
      <alignment horizontal="center" vertical="center" wrapText="1"/>
    </xf>
    <xf numFmtId="14" fontId="26" fillId="6" borderId="11" xfId="1" applyNumberFormat="1" applyFont="1" applyFill="1" applyBorder="1" applyAlignment="1">
      <alignment horizontal="center" vertical="center" wrapText="1"/>
    </xf>
    <xf numFmtId="0" fontId="26" fillId="6" borderId="54" xfId="1" applyFont="1" applyFill="1" applyBorder="1" applyAlignment="1">
      <alignment horizontal="center" vertical="center" wrapText="1"/>
    </xf>
    <xf numFmtId="14" fontId="26" fillId="6" borderId="55" xfId="2" applyNumberFormat="1" applyFont="1" applyFill="1" applyBorder="1" applyAlignment="1">
      <alignment horizontal="center" vertical="center" wrapText="1"/>
    </xf>
    <xf numFmtId="164" fontId="26" fillId="6" borderId="3" xfId="4"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49" fontId="19" fillId="6" borderId="15" xfId="0" applyNumberFormat="1" applyFont="1" applyFill="1" applyBorder="1" applyAlignment="1">
      <alignment horizontal="left" vertical="center" wrapText="1"/>
    </xf>
    <xf numFmtId="0" fontId="23" fillId="6" borderId="0" xfId="1" applyFont="1" applyFill="1" applyBorder="1" applyAlignment="1">
      <alignment vertical="center" wrapText="1"/>
    </xf>
    <xf numFmtId="0" fontId="26" fillId="6" borderId="53" xfId="2" applyFont="1" applyFill="1" applyBorder="1" applyAlignment="1">
      <alignment horizontal="center" vertical="center" wrapText="1"/>
    </xf>
    <xf numFmtId="0" fontId="26" fillId="6" borderId="53" xfId="1" applyFont="1" applyFill="1" applyBorder="1" applyAlignment="1">
      <alignment horizontal="center" vertical="center" wrapText="1"/>
    </xf>
    <xf numFmtId="0" fontId="26" fillId="6" borderId="0" xfId="1" applyFont="1" applyFill="1" applyBorder="1" applyAlignment="1">
      <alignment horizontal="center" vertical="center" wrapText="1"/>
    </xf>
    <xf numFmtId="0" fontId="23" fillId="6" borderId="42" xfId="1" applyFont="1" applyFill="1" applyBorder="1" applyAlignment="1">
      <alignment horizontal="center" vertical="center" wrapText="1"/>
    </xf>
    <xf numFmtId="0" fontId="23" fillId="6" borderId="37" xfId="1" applyFont="1" applyFill="1" applyBorder="1" applyAlignment="1">
      <alignment vertical="center" wrapText="1"/>
    </xf>
    <xf numFmtId="0" fontId="23" fillId="6" borderId="37" xfId="1" applyFont="1" applyFill="1" applyBorder="1" applyAlignment="1">
      <alignment horizontal="center" vertical="center" wrapText="1"/>
    </xf>
    <xf numFmtId="0" fontId="26" fillId="6" borderId="0" xfId="0" applyFont="1" applyFill="1" applyAlignment="1">
      <alignment horizontal="center" vertical="center"/>
    </xf>
    <xf numFmtId="0" fontId="5" fillId="6" borderId="0" xfId="1" applyFont="1" applyFill="1" applyAlignment="1">
      <alignment horizontal="center" vertical="center" wrapText="1"/>
    </xf>
    <xf numFmtId="0" fontId="27" fillId="6" borderId="0" xfId="0" applyFont="1" applyFill="1" applyAlignment="1">
      <alignment horizontal="center"/>
    </xf>
    <xf numFmtId="0" fontId="27" fillId="6" borderId="0" xfId="1" applyFont="1" applyFill="1" applyAlignment="1">
      <alignment horizontal="center" vertical="center" wrapText="1"/>
    </xf>
    <xf numFmtId="0" fontId="23" fillId="6" borderId="39" xfId="1" applyFont="1" applyFill="1" applyBorder="1" applyAlignment="1">
      <alignment vertical="center" wrapText="1"/>
    </xf>
    <xf numFmtId="0" fontId="23" fillId="6" borderId="49" xfId="1" applyFont="1" applyFill="1" applyBorder="1" applyAlignment="1">
      <alignment horizontal="center" vertical="center" wrapText="1"/>
    </xf>
    <xf numFmtId="0" fontId="29" fillId="6" borderId="0" xfId="1" applyFont="1" applyFill="1" applyAlignment="1">
      <alignment horizontal="center" vertical="center" wrapText="1"/>
    </xf>
    <xf numFmtId="0" fontId="23" fillId="6" borderId="50"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30" fillId="6" borderId="0" xfId="0" applyFont="1" applyFill="1"/>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1019175</xdr:colOff>
      <xdr:row>1</xdr:row>
      <xdr:rowOff>342900</xdr:rowOff>
    </xdr:to>
    <xdr:pic>
      <xdr:nvPicPr>
        <xdr:cNvPr id="1044" name="Imagen 1" descr="LOGO-NUEVO-ESSALU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6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row r="7">
          <cell r="K7">
            <v>48000</v>
          </cell>
        </row>
        <row r="11">
          <cell r="K11">
            <v>0</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04"/>
      <c r="C2" s="204"/>
      <c r="D2" s="204"/>
      <c r="E2" s="204"/>
      <c r="F2" s="204"/>
      <c r="G2" s="204"/>
      <c r="H2"/>
      <c r="I2" s="9"/>
      <c r="J2" s="9"/>
    </row>
    <row r="3" spans="2:11" ht="21.75" customHeight="1" x14ac:dyDescent="0.2">
      <c r="B3" s="204" t="s">
        <v>287</v>
      </c>
      <c r="C3" s="204"/>
      <c r="D3" s="204"/>
      <c r="E3" s="204"/>
      <c r="F3" s="204"/>
      <c r="G3" s="204"/>
      <c r="H3" s="204"/>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04" t="s">
        <v>260</v>
      </c>
      <c r="C41" s="204"/>
      <c r="D41" s="204"/>
      <c r="E41" s="204"/>
      <c r="F41" s="204"/>
      <c r="G41" s="204"/>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07" t="s">
        <v>69</v>
      </c>
      <c r="C2" s="207"/>
      <c r="D2" s="207"/>
      <c r="E2" s="207"/>
      <c r="F2" s="207"/>
      <c r="G2" s="207"/>
      <c r="H2" s="207"/>
    </row>
    <row r="3" spans="2:10" x14ac:dyDescent="0.2">
      <c r="C3" s="9"/>
    </row>
    <row r="4" spans="2:10" ht="18" customHeight="1" x14ac:dyDescent="0.2">
      <c r="B4" s="205" t="s">
        <v>70</v>
      </c>
      <c r="C4" s="205" t="s">
        <v>54</v>
      </c>
      <c r="D4" s="205" t="s">
        <v>127</v>
      </c>
      <c r="E4" s="205" t="s">
        <v>126</v>
      </c>
      <c r="F4" s="26"/>
      <c r="G4" s="205" t="s">
        <v>90</v>
      </c>
      <c r="H4" s="208" t="s">
        <v>75</v>
      </c>
      <c r="J4" s="205"/>
    </row>
    <row r="5" spans="2:10" ht="18" customHeight="1" x14ac:dyDescent="0.2">
      <c r="B5" s="206"/>
      <c r="C5" s="206"/>
      <c r="D5" s="206" t="s">
        <v>58</v>
      </c>
      <c r="E5" s="206"/>
      <c r="F5" s="19" t="s">
        <v>74</v>
      </c>
      <c r="G5" s="206"/>
      <c r="H5" s="209"/>
      <c r="J5" s="206"/>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6"/>
  <sheetViews>
    <sheetView tabSelected="1" view="pageBreakPreview" zoomScale="85" zoomScaleNormal="70" zoomScaleSheetLayoutView="85" workbookViewId="0">
      <pane ySplit="5" topLeftCell="A6" activePane="bottomLeft" state="frozen"/>
      <selection pane="bottomLeft" activeCell="I59" sqref="I59"/>
    </sheetView>
  </sheetViews>
  <sheetFormatPr baseColWidth="10" defaultRowHeight="12.75" x14ac:dyDescent="0.2"/>
  <cols>
    <col min="1" max="1" width="7.42578125" style="263" customWidth="1"/>
    <col min="2" max="2" width="11.7109375" style="140" customWidth="1"/>
    <col min="3" max="3" width="13.7109375" style="140" hidden="1" customWidth="1"/>
    <col min="4" max="4" width="21.140625" style="140" hidden="1" customWidth="1"/>
    <col min="5" max="5" width="39" style="118" customWidth="1"/>
    <col min="6" max="6" width="22.42578125" style="140" customWidth="1"/>
    <col min="7" max="7" width="23.5703125" style="118" customWidth="1"/>
    <col min="8" max="8" width="74.140625" style="140" customWidth="1"/>
    <col min="9" max="9" width="34.5703125" style="176" customWidth="1"/>
    <col min="10" max="10" width="23.5703125" style="140" customWidth="1"/>
    <col min="11" max="12" width="21.140625" style="140" customWidth="1"/>
    <col min="13" max="13" width="17" style="140" customWidth="1"/>
    <col min="14" max="14" width="22.85546875" style="140" customWidth="1"/>
    <col min="15" max="15" width="23.85546875" style="264" customWidth="1"/>
    <col min="16" max="16" width="31.85546875" style="264" customWidth="1"/>
    <col min="17" max="17" width="38.42578125" style="264" customWidth="1"/>
    <col min="18" max="18" width="33.5703125" style="263" customWidth="1"/>
    <col min="19" max="16384" width="11.42578125" style="263"/>
  </cols>
  <sheetData>
    <row r="1" spans="1:18" ht="27.75" customHeight="1" x14ac:dyDescent="0.2"/>
    <row r="2" spans="1:18" ht="12" customHeight="1" thickBot="1" x14ac:dyDescent="0.25"/>
    <row r="3" spans="1:18" s="268" customFormat="1" ht="16.5" customHeight="1" thickBot="1" x14ac:dyDescent="0.25">
      <c r="A3" s="265" t="s">
        <v>392</v>
      </c>
      <c r="B3" s="266"/>
      <c r="C3" s="119"/>
      <c r="D3" s="119"/>
      <c r="E3" s="119"/>
      <c r="F3" s="119"/>
      <c r="G3" s="119"/>
      <c r="H3" s="119"/>
      <c r="I3" s="119"/>
      <c r="J3" s="119"/>
      <c r="K3" s="119"/>
      <c r="L3" s="119"/>
      <c r="M3" s="119"/>
      <c r="N3" s="119"/>
      <c r="O3" s="119"/>
      <c r="P3" s="119"/>
      <c r="Q3" s="267"/>
    </row>
    <row r="4" spans="1:18" s="268" customFormat="1" ht="66.75" customHeight="1" thickBot="1" x14ac:dyDescent="0.25">
      <c r="A4" s="269"/>
      <c r="B4" s="221" t="s">
        <v>23</v>
      </c>
      <c r="C4" s="221" t="s">
        <v>311</v>
      </c>
      <c r="D4" s="221" t="s">
        <v>310</v>
      </c>
      <c r="E4" s="221" t="s">
        <v>309</v>
      </c>
      <c r="F4" s="221" t="s">
        <v>308</v>
      </c>
      <c r="G4" s="221" t="s">
        <v>409</v>
      </c>
      <c r="H4" s="221" t="s">
        <v>307</v>
      </c>
      <c r="I4" s="222" t="s">
        <v>298</v>
      </c>
      <c r="J4" s="270" t="s">
        <v>299</v>
      </c>
      <c r="K4" s="271"/>
      <c r="L4" s="271"/>
      <c r="M4" s="271"/>
      <c r="N4" s="272"/>
      <c r="O4" s="273" t="s">
        <v>315</v>
      </c>
      <c r="P4" s="273" t="s">
        <v>300</v>
      </c>
      <c r="Q4" s="273" t="s">
        <v>301</v>
      </c>
    </row>
    <row r="5" spans="1:18" s="268" customFormat="1" ht="32.25" thickBot="1" x14ac:dyDescent="0.25">
      <c r="A5" s="269"/>
      <c r="B5" s="217"/>
      <c r="C5" s="217"/>
      <c r="D5" s="217"/>
      <c r="E5" s="217"/>
      <c r="F5" s="217"/>
      <c r="G5" s="217"/>
      <c r="H5" s="217"/>
      <c r="I5" s="223"/>
      <c r="J5" s="274" t="s">
        <v>302</v>
      </c>
      <c r="K5" s="274" t="s">
        <v>303</v>
      </c>
      <c r="L5" s="274" t="s">
        <v>304</v>
      </c>
      <c r="M5" s="274" t="s">
        <v>305</v>
      </c>
      <c r="N5" s="274" t="s">
        <v>306</v>
      </c>
      <c r="O5" s="195"/>
      <c r="P5" s="195"/>
      <c r="Q5" s="195"/>
    </row>
    <row r="6" spans="1:18" ht="221.25" customHeight="1" thickBot="1" x14ac:dyDescent="0.25">
      <c r="A6" s="269"/>
      <c r="B6" s="116">
        <v>1</v>
      </c>
      <c r="C6" s="275">
        <v>1809209</v>
      </c>
      <c r="D6" s="276">
        <v>41046</v>
      </c>
      <c r="E6" s="116" t="s">
        <v>28</v>
      </c>
      <c r="F6" s="147" t="s">
        <v>77</v>
      </c>
      <c r="G6" s="124">
        <v>2731179.64</v>
      </c>
      <c r="H6" s="164" t="s">
        <v>481</v>
      </c>
      <c r="I6" s="164" t="s">
        <v>386</v>
      </c>
      <c r="J6" s="277"/>
      <c r="K6" s="277"/>
      <c r="L6" s="277"/>
      <c r="M6" s="277"/>
      <c r="N6" s="277"/>
      <c r="O6" s="277"/>
      <c r="P6" s="277"/>
      <c r="Q6" s="278"/>
    </row>
    <row r="7" spans="1:18" ht="138" customHeight="1" thickBot="1" x14ac:dyDescent="0.25">
      <c r="A7" s="269"/>
      <c r="B7" s="279">
        <v>2</v>
      </c>
      <c r="C7" s="280">
        <v>180920</v>
      </c>
      <c r="D7" s="281">
        <v>41046</v>
      </c>
      <c r="E7" s="116" t="s">
        <v>29</v>
      </c>
      <c r="F7" s="147" t="s">
        <v>77</v>
      </c>
      <c r="G7" s="124">
        <v>320000</v>
      </c>
      <c r="H7" s="164" t="s">
        <v>482</v>
      </c>
      <c r="I7" s="164" t="s">
        <v>387</v>
      </c>
      <c r="J7" s="277"/>
      <c r="K7" s="277"/>
      <c r="L7" s="277"/>
      <c r="M7" s="277"/>
      <c r="N7" s="277"/>
      <c r="O7" s="277"/>
      <c r="P7" s="277"/>
      <c r="Q7" s="278"/>
      <c r="R7" s="282"/>
    </row>
    <row r="8" spans="1:18" ht="153.75" customHeight="1" thickBot="1" x14ac:dyDescent="0.25">
      <c r="A8" s="269"/>
      <c r="B8" s="116">
        <v>3</v>
      </c>
      <c r="C8" s="154">
        <v>181094</v>
      </c>
      <c r="D8" s="283">
        <v>41046</v>
      </c>
      <c r="E8" s="116" t="s">
        <v>4</v>
      </c>
      <c r="F8" s="147" t="s">
        <v>77</v>
      </c>
      <c r="G8" s="124">
        <v>0</v>
      </c>
      <c r="H8" s="284" t="s">
        <v>483</v>
      </c>
      <c r="I8" s="164" t="s">
        <v>388</v>
      </c>
      <c r="J8" s="277"/>
      <c r="K8" s="277"/>
      <c r="L8" s="277"/>
      <c r="M8" s="277"/>
      <c r="N8" s="277"/>
      <c r="O8" s="277"/>
      <c r="P8" s="277"/>
      <c r="Q8" s="278"/>
    </row>
    <row r="9" spans="1:18" ht="220.5" customHeight="1" thickBot="1" x14ac:dyDescent="0.25">
      <c r="A9" s="269"/>
      <c r="B9" s="279">
        <v>4</v>
      </c>
      <c r="C9" s="154">
        <v>273262</v>
      </c>
      <c r="D9" s="283">
        <v>41911</v>
      </c>
      <c r="E9" s="115" t="s">
        <v>65</v>
      </c>
      <c r="F9" s="156" t="s">
        <v>77</v>
      </c>
      <c r="G9" s="124">
        <v>554080.15</v>
      </c>
      <c r="H9" s="284" t="s">
        <v>493</v>
      </c>
      <c r="I9" s="188" t="s">
        <v>494</v>
      </c>
      <c r="J9" s="277" t="s">
        <v>61</v>
      </c>
      <c r="K9" s="277" t="s">
        <v>61</v>
      </c>
      <c r="L9" s="277" t="s">
        <v>61</v>
      </c>
      <c r="M9" s="277" t="s">
        <v>61</v>
      </c>
      <c r="N9" s="277" t="s">
        <v>61</v>
      </c>
      <c r="O9" s="277" t="s">
        <v>61</v>
      </c>
      <c r="P9" s="277" t="s">
        <v>61</v>
      </c>
      <c r="Q9" s="278" t="s">
        <v>61</v>
      </c>
    </row>
    <row r="10" spans="1:18" ht="225.75" customHeight="1" thickBot="1" x14ac:dyDescent="0.25">
      <c r="A10" s="269"/>
      <c r="B10" s="116">
        <v>5</v>
      </c>
      <c r="C10" s="280">
        <v>276479</v>
      </c>
      <c r="D10" s="281">
        <v>42349</v>
      </c>
      <c r="E10" s="194" t="s">
        <v>312</v>
      </c>
      <c r="F10" s="157" t="s">
        <v>77</v>
      </c>
      <c r="G10" s="128">
        <v>221087.47</v>
      </c>
      <c r="H10" s="284" t="s">
        <v>495</v>
      </c>
      <c r="I10" s="188" t="s">
        <v>494</v>
      </c>
      <c r="J10" s="285" t="s">
        <v>61</v>
      </c>
      <c r="K10" s="285" t="s">
        <v>61</v>
      </c>
      <c r="L10" s="285" t="s">
        <v>61</v>
      </c>
      <c r="M10" s="285" t="s">
        <v>61</v>
      </c>
      <c r="N10" s="285" t="s">
        <v>61</v>
      </c>
      <c r="O10" s="285" t="s">
        <v>61</v>
      </c>
      <c r="P10" s="285" t="s">
        <v>61</v>
      </c>
      <c r="Q10" s="286" t="s">
        <v>61</v>
      </c>
    </row>
    <row r="11" spans="1:18" ht="209.25" customHeight="1" thickBot="1" x14ac:dyDescent="0.25">
      <c r="A11" s="269"/>
      <c r="B11" s="287">
        <v>6</v>
      </c>
      <c r="C11" s="288">
        <v>286160</v>
      </c>
      <c r="D11" s="289">
        <v>42115</v>
      </c>
      <c r="E11" s="197" t="s">
        <v>314</v>
      </c>
      <c r="F11" s="156" t="s">
        <v>77</v>
      </c>
      <c r="G11" s="124">
        <v>45000</v>
      </c>
      <c r="H11" s="284" t="s">
        <v>500</v>
      </c>
      <c r="I11" s="290" t="s">
        <v>378</v>
      </c>
      <c r="J11" s="277"/>
      <c r="K11" s="277"/>
      <c r="L11" s="291"/>
      <c r="M11" s="277"/>
      <c r="N11" s="277"/>
      <c r="O11" s="277"/>
      <c r="P11" s="277"/>
      <c r="Q11" s="278"/>
      <c r="R11" s="282"/>
    </row>
    <row r="12" spans="1:18" ht="57.75" customHeight="1" x14ac:dyDescent="0.2">
      <c r="A12" s="269"/>
      <c r="B12" s="292">
        <v>7</v>
      </c>
      <c r="C12" s="293">
        <v>274896</v>
      </c>
      <c r="D12" s="294">
        <v>41597</v>
      </c>
      <c r="E12" s="210" t="s">
        <v>13</v>
      </c>
      <c r="F12" s="141" t="s">
        <v>95</v>
      </c>
      <c r="G12" s="120">
        <v>0</v>
      </c>
      <c r="H12" s="117" t="s">
        <v>371</v>
      </c>
      <c r="I12" s="117" t="s">
        <v>379</v>
      </c>
      <c r="J12" s="177" t="s">
        <v>327</v>
      </c>
      <c r="K12" s="177" t="s">
        <v>328</v>
      </c>
      <c r="L12" s="120">
        <v>60000</v>
      </c>
      <c r="M12" s="177" t="s">
        <v>329</v>
      </c>
      <c r="N12" s="177" t="s">
        <v>330</v>
      </c>
      <c r="O12" s="177" t="s">
        <v>61</v>
      </c>
      <c r="P12" s="177" t="s">
        <v>61</v>
      </c>
      <c r="Q12" s="295" t="s">
        <v>61</v>
      </c>
    </row>
    <row r="13" spans="1:18" ht="166.5" customHeight="1" thickBot="1" x14ac:dyDescent="0.25">
      <c r="A13" s="269"/>
      <c r="B13" s="296"/>
      <c r="C13" s="297"/>
      <c r="D13" s="298"/>
      <c r="E13" s="211"/>
      <c r="F13" s="148" t="s">
        <v>72</v>
      </c>
      <c r="G13" s="134">
        <v>0</v>
      </c>
      <c r="H13" s="167" t="s">
        <v>416</v>
      </c>
      <c r="I13" s="180" t="s">
        <v>403</v>
      </c>
      <c r="J13" s="183" t="s">
        <v>362</v>
      </c>
      <c r="K13" s="183" t="s">
        <v>363</v>
      </c>
      <c r="L13" s="134" t="s">
        <v>364</v>
      </c>
      <c r="M13" s="183" t="s">
        <v>365</v>
      </c>
      <c r="N13" s="183" t="s">
        <v>366</v>
      </c>
      <c r="O13" s="134">
        <v>37286.9</v>
      </c>
      <c r="P13" s="183" t="s">
        <v>367</v>
      </c>
      <c r="Q13" s="299" t="s">
        <v>367</v>
      </c>
    </row>
    <row r="14" spans="1:18" ht="95.25" thickBot="1" x14ac:dyDescent="0.25">
      <c r="A14" s="269"/>
      <c r="B14" s="300"/>
      <c r="C14" s="301"/>
      <c r="D14" s="302"/>
      <c r="E14" s="212"/>
      <c r="F14" s="142" t="s">
        <v>77</v>
      </c>
      <c r="G14" s="126">
        <v>0</v>
      </c>
      <c r="H14" s="284" t="s">
        <v>496</v>
      </c>
      <c r="I14" s="165" t="s">
        <v>497</v>
      </c>
      <c r="J14" s="181"/>
      <c r="K14" s="181"/>
      <c r="L14" s="126"/>
      <c r="M14" s="181"/>
      <c r="N14" s="181"/>
      <c r="O14" s="181" t="s">
        <v>61</v>
      </c>
      <c r="P14" s="181" t="s">
        <v>61</v>
      </c>
      <c r="Q14" s="303" t="s">
        <v>61</v>
      </c>
    </row>
    <row r="15" spans="1:18" ht="102.75" customHeight="1" x14ac:dyDescent="0.2">
      <c r="A15" s="269"/>
      <c r="B15" s="292">
        <v>8</v>
      </c>
      <c r="C15" s="293">
        <v>211309</v>
      </c>
      <c r="D15" s="294">
        <v>41156</v>
      </c>
      <c r="E15" s="210" t="s">
        <v>9</v>
      </c>
      <c r="F15" s="141" t="s">
        <v>95</v>
      </c>
      <c r="G15" s="120">
        <v>0</v>
      </c>
      <c r="H15" s="117" t="s">
        <v>373</v>
      </c>
      <c r="I15" s="177"/>
      <c r="J15" s="177"/>
      <c r="K15" s="177"/>
      <c r="L15" s="120"/>
      <c r="M15" s="177"/>
      <c r="N15" s="304"/>
      <c r="O15" s="177"/>
      <c r="P15" s="177"/>
      <c r="Q15" s="295"/>
    </row>
    <row r="16" spans="1:18" ht="114.75" customHeight="1" thickBot="1" x14ac:dyDescent="0.25">
      <c r="A16" s="269"/>
      <c r="B16" s="296"/>
      <c r="C16" s="297"/>
      <c r="D16" s="298"/>
      <c r="E16" s="211"/>
      <c r="F16" s="148" t="s">
        <v>72</v>
      </c>
      <c r="G16" s="125">
        <v>5661301.6078000003</v>
      </c>
      <c r="H16" s="167" t="s">
        <v>411</v>
      </c>
      <c r="I16" s="180" t="s">
        <v>405</v>
      </c>
      <c r="J16" s="183" t="s">
        <v>383</v>
      </c>
      <c r="K16" s="183" t="s">
        <v>384</v>
      </c>
      <c r="L16" s="134">
        <v>8342317.4299999997</v>
      </c>
      <c r="M16" s="183">
        <v>270</v>
      </c>
      <c r="N16" s="183" t="s">
        <v>385</v>
      </c>
      <c r="O16" s="183" t="s">
        <v>407</v>
      </c>
      <c r="P16" s="183"/>
      <c r="Q16" s="299"/>
    </row>
    <row r="17" spans="1:18" ht="139.5" customHeight="1" thickBot="1" x14ac:dyDescent="0.25">
      <c r="A17" s="269"/>
      <c r="B17" s="300"/>
      <c r="C17" s="301"/>
      <c r="D17" s="302"/>
      <c r="E17" s="212"/>
      <c r="F17" s="142" t="s">
        <v>290</v>
      </c>
      <c r="G17" s="126">
        <v>0</v>
      </c>
      <c r="H17" s="284" t="s">
        <v>484</v>
      </c>
      <c r="I17" s="164"/>
      <c r="J17" s="181"/>
      <c r="K17" s="181"/>
      <c r="L17" s="126"/>
      <c r="M17" s="181"/>
      <c r="N17" s="181"/>
      <c r="O17" s="181"/>
      <c r="P17" s="181"/>
      <c r="Q17" s="303"/>
      <c r="R17" s="282"/>
    </row>
    <row r="18" spans="1:18" ht="114" customHeight="1" x14ac:dyDescent="0.2">
      <c r="A18" s="269"/>
      <c r="B18" s="292">
        <v>9</v>
      </c>
      <c r="C18" s="293">
        <v>237720</v>
      </c>
      <c r="D18" s="294">
        <v>41421</v>
      </c>
      <c r="E18" s="210" t="s">
        <v>10</v>
      </c>
      <c r="F18" s="141" t="s">
        <v>95</v>
      </c>
      <c r="G18" s="120">
        <v>0</v>
      </c>
      <c r="H18" s="166" t="s">
        <v>374</v>
      </c>
      <c r="I18" s="177"/>
      <c r="J18" s="177"/>
      <c r="K18" s="177"/>
      <c r="L18" s="120"/>
      <c r="M18" s="177"/>
      <c r="N18" s="304"/>
      <c r="O18" s="177"/>
      <c r="P18" s="177"/>
      <c r="Q18" s="295"/>
      <c r="R18" s="282"/>
    </row>
    <row r="19" spans="1:18" ht="145.5" customHeight="1" thickBot="1" x14ac:dyDescent="0.25">
      <c r="A19" s="269"/>
      <c r="B19" s="296"/>
      <c r="C19" s="297"/>
      <c r="D19" s="298"/>
      <c r="E19" s="211"/>
      <c r="F19" s="148" t="s">
        <v>72</v>
      </c>
      <c r="G19" s="202">
        <v>3395994.84</v>
      </c>
      <c r="H19" s="167" t="s">
        <v>412</v>
      </c>
      <c r="I19" s="180" t="s">
        <v>406</v>
      </c>
      <c r="J19" s="183" t="s">
        <v>394</v>
      </c>
      <c r="K19" s="183" t="s">
        <v>395</v>
      </c>
      <c r="L19" s="134">
        <v>18514392.77</v>
      </c>
      <c r="M19" s="183" t="s">
        <v>401</v>
      </c>
      <c r="N19" s="305" t="s">
        <v>402</v>
      </c>
      <c r="O19" s="183" t="s">
        <v>407</v>
      </c>
      <c r="P19" s="183"/>
      <c r="Q19" s="299"/>
      <c r="R19" s="282"/>
    </row>
    <row r="20" spans="1:18" ht="95.25" customHeight="1" thickBot="1" x14ac:dyDescent="0.25">
      <c r="A20" s="269"/>
      <c r="B20" s="300"/>
      <c r="C20" s="297"/>
      <c r="D20" s="298"/>
      <c r="E20" s="212"/>
      <c r="F20" s="142" t="s">
        <v>77</v>
      </c>
      <c r="G20" s="199">
        <v>0</v>
      </c>
      <c r="H20" s="284" t="s">
        <v>485</v>
      </c>
      <c r="I20" s="181"/>
      <c r="J20" s="181"/>
      <c r="K20" s="181"/>
      <c r="L20" s="126"/>
      <c r="M20" s="181"/>
      <c r="N20" s="306"/>
      <c r="O20" s="181"/>
      <c r="P20" s="181"/>
      <c r="Q20" s="303"/>
      <c r="R20" s="282"/>
    </row>
    <row r="21" spans="1:18" ht="90.75" customHeight="1" x14ac:dyDescent="0.2">
      <c r="A21" s="269"/>
      <c r="B21" s="292">
        <v>10</v>
      </c>
      <c r="C21" s="293">
        <v>238552</v>
      </c>
      <c r="D21" s="294">
        <v>41591</v>
      </c>
      <c r="E21" s="210" t="s">
        <v>12</v>
      </c>
      <c r="F21" s="141" t="s">
        <v>95</v>
      </c>
      <c r="G21" s="120">
        <v>0</v>
      </c>
      <c r="H21" s="166" t="s">
        <v>375</v>
      </c>
      <c r="I21" s="177" t="s">
        <v>351</v>
      </c>
      <c r="J21" s="177"/>
      <c r="K21" s="177"/>
      <c r="L21" s="120"/>
      <c r="M21" s="177"/>
      <c r="N21" s="304"/>
      <c r="O21" s="177"/>
      <c r="P21" s="177"/>
      <c r="Q21" s="295"/>
      <c r="R21" s="282"/>
    </row>
    <row r="22" spans="1:18" ht="150" customHeight="1" thickBot="1" x14ac:dyDescent="0.25">
      <c r="A22" s="269"/>
      <c r="B22" s="296"/>
      <c r="C22" s="297"/>
      <c r="D22" s="298"/>
      <c r="E22" s="211"/>
      <c r="F22" s="148" t="s">
        <v>72</v>
      </c>
      <c r="G22" s="125">
        <v>5814190.8300000001</v>
      </c>
      <c r="H22" s="167" t="s">
        <v>414</v>
      </c>
      <c r="I22" s="180" t="s">
        <v>413</v>
      </c>
      <c r="J22" s="183"/>
      <c r="K22" s="183" t="s">
        <v>398</v>
      </c>
      <c r="L22" s="134"/>
      <c r="M22" s="183"/>
      <c r="N22" s="183"/>
      <c r="O22" s="183"/>
      <c r="P22" s="183"/>
      <c r="Q22" s="299"/>
      <c r="R22" s="282"/>
    </row>
    <row r="23" spans="1:18" ht="56.25" customHeight="1" thickBot="1" x14ac:dyDescent="0.25">
      <c r="A23" s="269"/>
      <c r="B23" s="300"/>
      <c r="C23" s="301"/>
      <c r="D23" s="302"/>
      <c r="E23" s="212"/>
      <c r="F23" s="142" t="s">
        <v>77</v>
      </c>
      <c r="G23" s="126">
        <v>0</v>
      </c>
      <c r="H23" s="284" t="s">
        <v>486</v>
      </c>
      <c r="I23" s="181"/>
      <c r="J23" s="181"/>
      <c r="K23" s="181"/>
      <c r="L23" s="126"/>
      <c r="M23" s="181"/>
      <c r="N23" s="181"/>
      <c r="O23" s="181"/>
      <c r="P23" s="181"/>
      <c r="Q23" s="303"/>
      <c r="R23" s="282"/>
    </row>
    <row r="24" spans="1:18" ht="222" customHeight="1" x14ac:dyDescent="0.2">
      <c r="A24" s="269"/>
      <c r="B24" s="292">
        <v>11</v>
      </c>
      <c r="C24" s="293">
        <v>269832</v>
      </c>
      <c r="D24" s="294">
        <v>41592</v>
      </c>
      <c r="E24" s="210" t="s">
        <v>354</v>
      </c>
      <c r="F24" s="149" t="s">
        <v>95</v>
      </c>
      <c r="G24" s="120">
        <v>0</v>
      </c>
      <c r="H24" s="166" t="s">
        <v>408</v>
      </c>
      <c r="I24" s="177" t="s">
        <v>352</v>
      </c>
      <c r="J24" s="177"/>
      <c r="K24" s="177"/>
      <c r="L24" s="177"/>
      <c r="M24" s="177"/>
      <c r="N24" s="304"/>
      <c r="O24" s="177"/>
      <c r="P24" s="177"/>
      <c r="Q24" s="295"/>
      <c r="R24" s="282"/>
    </row>
    <row r="25" spans="1:18" ht="132.75" customHeight="1" thickBot="1" x14ac:dyDescent="0.25">
      <c r="A25" s="269"/>
      <c r="B25" s="296"/>
      <c r="C25" s="297"/>
      <c r="D25" s="298"/>
      <c r="E25" s="211"/>
      <c r="F25" s="150" t="s">
        <v>72</v>
      </c>
      <c r="G25" s="127">
        <v>135595.22300000003</v>
      </c>
      <c r="H25" s="168" t="s">
        <v>415</v>
      </c>
      <c r="I25" s="180" t="s">
        <v>397</v>
      </c>
      <c r="J25" s="185"/>
      <c r="K25" s="185"/>
      <c r="L25" s="185"/>
      <c r="M25" s="185"/>
      <c r="N25" s="307"/>
      <c r="O25" s="186"/>
      <c r="P25" s="186"/>
      <c r="Q25" s="308"/>
      <c r="R25" s="282"/>
    </row>
    <row r="26" spans="1:18" ht="32.25" thickBot="1" x14ac:dyDescent="0.25">
      <c r="A26" s="269"/>
      <c r="B26" s="300"/>
      <c r="C26" s="297"/>
      <c r="D26" s="298"/>
      <c r="E26" s="212"/>
      <c r="F26" s="142" t="s">
        <v>77</v>
      </c>
      <c r="G26" s="128">
        <v>0</v>
      </c>
      <c r="H26" s="284" t="s">
        <v>487</v>
      </c>
      <c r="I26" s="165" t="s">
        <v>488</v>
      </c>
      <c r="J26" s="181"/>
      <c r="K26" s="181"/>
      <c r="L26" s="181"/>
      <c r="M26" s="181"/>
      <c r="N26" s="181"/>
      <c r="O26" s="181"/>
      <c r="P26" s="181"/>
      <c r="Q26" s="303"/>
      <c r="R26" s="282"/>
    </row>
    <row r="27" spans="1:18" ht="105.75" thickBot="1" x14ac:dyDescent="0.25">
      <c r="A27" s="269"/>
      <c r="B27" s="309">
        <v>12</v>
      </c>
      <c r="C27" s="310"/>
      <c r="D27" s="311"/>
      <c r="E27" s="210" t="s">
        <v>368</v>
      </c>
      <c r="F27" s="143" t="s">
        <v>72</v>
      </c>
      <c r="G27" s="122">
        <f>1674339.61</f>
        <v>1674339.61</v>
      </c>
      <c r="H27" s="117" t="s">
        <v>476</v>
      </c>
      <c r="I27" s="201" t="s">
        <v>404</v>
      </c>
      <c r="J27" s="312"/>
      <c r="K27" s="312"/>
      <c r="L27" s="313"/>
      <c r="M27" s="312"/>
      <c r="N27" s="312"/>
      <c r="O27" s="312"/>
      <c r="P27" s="312"/>
      <c r="Q27" s="314"/>
      <c r="R27" s="282"/>
    </row>
    <row r="28" spans="1:18" ht="34.5" customHeight="1" thickBot="1" x14ac:dyDescent="0.25">
      <c r="A28" s="269"/>
      <c r="B28" s="315"/>
      <c r="C28" s="316"/>
      <c r="D28" s="317"/>
      <c r="E28" s="211"/>
      <c r="F28" s="144" t="s">
        <v>297</v>
      </c>
      <c r="G28" s="123">
        <v>85134.68</v>
      </c>
      <c r="H28" s="171" t="s">
        <v>477</v>
      </c>
      <c r="I28" s="203"/>
      <c r="J28" s="196"/>
      <c r="K28" s="196"/>
      <c r="L28" s="318"/>
      <c r="M28" s="196"/>
      <c r="N28" s="196"/>
      <c r="O28" s="196"/>
      <c r="P28" s="196"/>
      <c r="Q28" s="319"/>
      <c r="R28" s="282"/>
    </row>
    <row r="29" spans="1:18" ht="91.5" customHeight="1" thickBot="1" x14ac:dyDescent="0.25">
      <c r="A29" s="269"/>
      <c r="B29" s="320"/>
      <c r="C29" s="316"/>
      <c r="D29" s="317"/>
      <c r="E29" s="212"/>
      <c r="F29" s="154" t="s">
        <v>77</v>
      </c>
      <c r="G29" s="198">
        <v>4451337.3099999996</v>
      </c>
      <c r="H29" s="284" t="s">
        <v>503</v>
      </c>
      <c r="I29" s="188" t="s">
        <v>504</v>
      </c>
      <c r="J29" s="321"/>
      <c r="K29" s="321"/>
      <c r="L29" s="322"/>
      <c r="M29" s="321"/>
      <c r="N29" s="321"/>
      <c r="O29" s="321"/>
      <c r="P29" s="321"/>
      <c r="Q29" s="323"/>
      <c r="R29" s="282"/>
    </row>
    <row r="30" spans="1:18" ht="220.5" customHeight="1" x14ac:dyDescent="0.2">
      <c r="A30" s="269"/>
      <c r="B30" s="309">
        <v>13</v>
      </c>
      <c r="C30" s="324">
        <v>180989</v>
      </c>
      <c r="D30" s="325">
        <v>41046</v>
      </c>
      <c r="E30" s="221" t="s">
        <v>7</v>
      </c>
      <c r="F30" s="141" t="s">
        <v>359</v>
      </c>
      <c r="G30" s="120">
        <v>15938.24</v>
      </c>
      <c r="H30" s="166" t="s">
        <v>417</v>
      </c>
      <c r="I30" s="166" t="s">
        <v>418</v>
      </c>
      <c r="J30" s="312"/>
      <c r="K30" s="312"/>
      <c r="L30" s="312"/>
      <c r="M30" s="312"/>
      <c r="N30" s="312"/>
      <c r="O30" s="312"/>
      <c r="P30" s="312"/>
      <c r="Q30" s="314"/>
      <c r="R30" s="282"/>
    </row>
    <row r="31" spans="1:18" ht="30" customHeight="1" x14ac:dyDescent="0.2">
      <c r="A31" s="269"/>
      <c r="B31" s="315"/>
      <c r="C31" s="324"/>
      <c r="D31" s="325"/>
      <c r="E31" s="216"/>
      <c r="F31" s="150" t="s">
        <v>296</v>
      </c>
      <c r="G31" s="128"/>
      <c r="H31" s="326"/>
      <c r="I31" s="327"/>
      <c r="J31" s="196"/>
      <c r="K31" s="196"/>
      <c r="L31" s="196"/>
      <c r="M31" s="196"/>
      <c r="N31" s="196"/>
      <c r="O31" s="196"/>
      <c r="P31" s="196"/>
      <c r="Q31" s="319"/>
      <c r="R31" s="282"/>
    </row>
    <row r="32" spans="1:18" ht="15" customHeight="1" x14ac:dyDescent="0.2">
      <c r="A32" s="269"/>
      <c r="B32" s="315"/>
      <c r="C32" s="324"/>
      <c r="D32" s="325"/>
      <c r="E32" s="216"/>
      <c r="F32" s="148" t="s">
        <v>72</v>
      </c>
      <c r="G32" s="328"/>
      <c r="H32" s="167"/>
      <c r="I32" s="183"/>
      <c r="J32" s="178" t="s">
        <v>61</v>
      </c>
      <c r="K32" s="178" t="s">
        <v>61</v>
      </c>
      <c r="L32" s="178" t="s">
        <v>61</v>
      </c>
      <c r="M32" s="178" t="s">
        <v>61</v>
      </c>
      <c r="N32" s="178" t="s">
        <v>61</v>
      </c>
      <c r="O32" s="178" t="s">
        <v>61</v>
      </c>
      <c r="P32" s="178" t="s">
        <v>61</v>
      </c>
      <c r="Q32" s="329" t="s">
        <v>61</v>
      </c>
      <c r="R32" s="282"/>
    </row>
    <row r="33" spans="1:18" ht="32.25" customHeight="1" x14ac:dyDescent="0.2">
      <c r="A33" s="269"/>
      <c r="B33" s="315"/>
      <c r="C33" s="324"/>
      <c r="D33" s="325"/>
      <c r="E33" s="216"/>
      <c r="F33" s="148" t="s">
        <v>297</v>
      </c>
      <c r="G33" s="328"/>
      <c r="H33" s="167"/>
      <c r="I33" s="183"/>
      <c r="J33" s="178"/>
      <c r="K33" s="178"/>
      <c r="L33" s="178"/>
      <c r="M33" s="178"/>
      <c r="N33" s="178"/>
      <c r="O33" s="178"/>
      <c r="P33" s="178"/>
      <c r="Q33" s="329"/>
    </row>
    <row r="34" spans="1:18" ht="15.75" customHeight="1" thickBot="1" x14ac:dyDescent="0.25">
      <c r="A34" s="269"/>
      <c r="B34" s="320"/>
      <c r="C34" s="330"/>
      <c r="D34" s="331"/>
      <c r="E34" s="217"/>
      <c r="F34" s="142" t="s">
        <v>77</v>
      </c>
      <c r="G34" s="332"/>
      <c r="H34" s="165"/>
      <c r="I34" s="181"/>
      <c r="J34" s="179"/>
      <c r="K34" s="179"/>
      <c r="L34" s="179"/>
      <c r="M34" s="179"/>
      <c r="N34" s="179"/>
      <c r="O34" s="179"/>
      <c r="P34" s="179"/>
      <c r="Q34" s="333"/>
    </row>
    <row r="35" spans="1:18" ht="170.25" customHeight="1" x14ac:dyDescent="0.2">
      <c r="A35" s="269"/>
      <c r="B35" s="292">
        <v>14</v>
      </c>
      <c r="C35" s="293">
        <v>273121</v>
      </c>
      <c r="D35" s="294">
        <v>41883</v>
      </c>
      <c r="E35" s="210" t="s">
        <v>55</v>
      </c>
      <c r="F35" s="141" t="s">
        <v>95</v>
      </c>
      <c r="G35" s="120">
        <v>3500</v>
      </c>
      <c r="H35" s="117" t="s">
        <v>419</v>
      </c>
      <c r="I35" s="117" t="s">
        <v>389</v>
      </c>
      <c r="J35" s="177"/>
      <c r="K35" s="177"/>
      <c r="L35" s="177"/>
      <c r="M35" s="177"/>
      <c r="N35" s="304"/>
      <c r="O35" s="177"/>
      <c r="P35" s="177"/>
      <c r="Q35" s="295"/>
      <c r="R35" s="282"/>
    </row>
    <row r="36" spans="1:18" ht="15" customHeight="1" x14ac:dyDescent="0.2">
      <c r="A36" s="269"/>
      <c r="B36" s="296"/>
      <c r="C36" s="297"/>
      <c r="D36" s="298"/>
      <c r="E36" s="211"/>
      <c r="F36" s="150" t="s">
        <v>360</v>
      </c>
      <c r="G36" s="128">
        <v>0</v>
      </c>
      <c r="H36" s="171" t="s">
        <v>381</v>
      </c>
      <c r="I36" s="185"/>
      <c r="J36" s="185"/>
      <c r="K36" s="185"/>
      <c r="L36" s="185"/>
      <c r="M36" s="185"/>
      <c r="N36" s="307"/>
      <c r="O36" s="185"/>
      <c r="P36" s="185"/>
      <c r="Q36" s="334"/>
      <c r="R36" s="282"/>
    </row>
    <row r="37" spans="1:18" ht="15" customHeight="1" x14ac:dyDescent="0.2">
      <c r="A37" s="269"/>
      <c r="B37" s="296"/>
      <c r="C37" s="297"/>
      <c r="D37" s="298"/>
      <c r="E37" s="211"/>
      <c r="F37" s="150" t="s">
        <v>72</v>
      </c>
      <c r="G37" s="128">
        <v>6500</v>
      </c>
      <c r="H37" s="171"/>
      <c r="I37" s="185"/>
      <c r="J37" s="185"/>
      <c r="K37" s="183"/>
      <c r="L37" s="183"/>
      <c r="M37" s="183"/>
      <c r="N37" s="183"/>
      <c r="O37" s="183"/>
      <c r="P37" s="183"/>
      <c r="Q37" s="299"/>
      <c r="R37" s="282"/>
    </row>
    <row r="38" spans="1:18" ht="33.75" customHeight="1" thickBot="1" x14ac:dyDescent="0.25">
      <c r="A38" s="269"/>
      <c r="B38" s="300"/>
      <c r="C38" s="301"/>
      <c r="D38" s="302"/>
      <c r="E38" s="212"/>
      <c r="F38" s="142" t="s">
        <v>290</v>
      </c>
      <c r="G38" s="126">
        <v>0</v>
      </c>
      <c r="H38" s="165"/>
      <c r="I38" s="181"/>
      <c r="J38" s="181"/>
      <c r="K38" s="181"/>
      <c r="L38" s="181"/>
      <c r="M38" s="181"/>
      <c r="N38" s="181"/>
      <c r="O38" s="181"/>
      <c r="P38" s="181"/>
      <c r="Q38" s="303"/>
      <c r="R38" s="282"/>
    </row>
    <row r="39" spans="1:18" ht="216" customHeight="1" thickBot="1" x14ac:dyDescent="0.25">
      <c r="A39" s="269"/>
      <c r="B39" s="309">
        <v>15</v>
      </c>
      <c r="C39" s="335">
        <v>277717</v>
      </c>
      <c r="D39" s="336">
        <v>42234</v>
      </c>
      <c r="E39" s="221" t="s">
        <v>291</v>
      </c>
      <c r="F39" s="143" t="s">
        <v>289</v>
      </c>
      <c r="H39" s="166" t="s">
        <v>421</v>
      </c>
      <c r="I39" s="117" t="s">
        <v>420</v>
      </c>
      <c r="J39" s="312"/>
      <c r="K39" s="312"/>
      <c r="L39" s="312"/>
      <c r="M39" s="312"/>
      <c r="N39" s="312"/>
      <c r="O39" s="312"/>
      <c r="P39" s="312"/>
      <c r="Q39" s="314"/>
      <c r="R39" s="282"/>
    </row>
    <row r="40" spans="1:18" ht="15" customHeight="1" x14ac:dyDescent="0.2">
      <c r="A40" s="269"/>
      <c r="B40" s="315"/>
      <c r="C40" s="324"/>
      <c r="D40" s="325"/>
      <c r="E40" s="216"/>
      <c r="F40" s="154" t="s">
        <v>296</v>
      </c>
      <c r="G40" s="122">
        <v>85000</v>
      </c>
      <c r="H40" s="193" t="s">
        <v>381</v>
      </c>
      <c r="I40" s="186"/>
      <c r="J40" s="321"/>
      <c r="K40" s="321"/>
      <c r="L40" s="321"/>
      <c r="M40" s="321"/>
      <c r="N40" s="321"/>
      <c r="O40" s="321"/>
      <c r="P40" s="321"/>
      <c r="Q40" s="323"/>
      <c r="R40" s="282"/>
    </row>
    <row r="41" spans="1:18" ht="15.75" customHeight="1" thickBot="1" x14ac:dyDescent="0.25">
      <c r="A41" s="269"/>
      <c r="B41" s="320"/>
      <c r="C41" s="337"/>
      <c r="D41" s="338"/>
      <c r="E41" s="217"/>
      <c r="F41" s="146" t="s">
        <v>72</v>
      </c>
      <c r="G41" s="131">
        <v>0</v>
      </c>
      <c r="H41" s="163"/>
      <c r="I41" s="179"/>
      <c r="J41" s="179"/>
      <c r="K41" s="179"/>
      <c r="L41" s="179"/>
      <c r="M41" s="179"/>
      <c r="N41" s="179"/>
      <c r="O41" s="179"/>
      <c r="P41" s="179"/>
      <c r="Q41" s="333"/>
      <c r="R41" s="282"/>
    </row>
    <row r="42" spans="1:18" ht="165" x14ac:dyDescent="0.2">
      <c r="A42" s="269"/>
      <c r="B42" s="292">
        <v>16</v>
      </c>
      <c r="C42" s="293">
        <v>273254</v>
      </c>
      <c r="D42" s="294">
        <v>41883</v>
      </c>
      <c r="E42" s="210" t="s">
        <v>422</v>
      </c>
      <c r="F42" s="141" t="s">
        <v>289</v>
      </c>
      <c r="G42" s="120">
        <v>3915397.53</v>
      </c>
      <c r="H42" s="326" t="s">
        <v>423</v>
      </c>
      <c r="I42" s="117" t="s">
        <v>425</v>
      </c>
      <c r="J42" s="177" t="s">
        <v>395</v>
      </c>
      <c r="K42" s="177"/>
      <c r="L42" s="177" t="s">
        <v>427</v>
      </c>
      <c r="M42" s="177">
        <v>240</v>
      </c>
      <c r="N42" s="177"/>
      <c r="O42" s="177"/>
      <c r="P42" s="177"/>
      <c r="Q42" s="295"/>
    </row>
    <row r="43" spans="1:18" ht="102.75" customHeight="1" x14ac:dyDescent="0.2">
      <c r="A43" s="269"/>
      <c r="B43" s="296"/>
      <c r="C43" s="297"/>
      <c r="D43" s="298"/>
      <c r="E43" s="211"/>
      <c r="F43" s="148" t="s">
        <v>296</v>
      </c>
      <c r="G43" s="134">
        <v>783079.5</v>
      </c>
      <c r="H43" s="339" t="s">
        <v>424</v>
      </c>
      <c r="I43" s="185"/>
      <c r="J43" s="183"/>
      <c r="K43" s="185" t="s">
        <v>426</v>
      </c>
      <c r="L43" s="340" t="s">
        <v>428</v>
      </c>
      <c r="M43" s="183">
        <v>270</v>
      </c>
      <c r="N43" s="305"/>
      <c r="O43" s="183"/>
      <c r="P43" s="183"/>
      <c r="Q43" s="299"/>
    </row>
    <row r="44" spans="1:18" ht="15" customHeight="1" x14ac:dyDescent="0.2">
      <c r="A44" s="269"/>
      <c r="B44" s="296"/>
      <c r="C44" s="297"/>
      <c r="D44" s="298"/>
      <c r="E44" s="211"/>
      <c r="F44" s="148" t="s">
        <v>72</v>
      </c>
      <c r="G44" s="134"/>
      <c r="H44" s="167"/>
      <c r="I44" s="183"/>
      <c r="J44" s="183"/>
      <c r="K44" s="183"/>
      <c r="L44" s="340"/>
      <c r="M44" s="183"/>
      <c r="N44" s="305"/>
      <c r="O44" s="183"/>
      <c r="P44" s="183"/>
      <c r="Q44" s="299"/>
    </row>
    <row r="45" spans="1:18" ht="15.75" customHeight="1" thickBot="1" x14ac:dyDescent="0.25">
      <c r="A45" s="269"/>
      <c r="B45" s="300"/>
      <c r="C45" s="301"/>
      <c r="D45" s="302"/>
      <c r="E45" s="212"/>
      <c r="F45" s="142" t="s">
        <v>77</v>
      </c>
      <c r="G45" s="126"/>
      <c r="H45" s="165"/>
      <c r="I45" s="181"/>
      <c r="J45" s="181"/>
      <c r="K45" s="181"/>
      <c r="L45" s="181"/>
      <c r="M45" s="181"/>
      <c r="N45" s="181"/>
      <c r="O45" s="181"/>
      <c r="P45" s="181"/>
      <c r="Q45" s="303"/>
    </row>
    <row r="46" spans="1:18" ht="156.75" customHeight="1" x14ac:dyDescent="0.2">
      <c r="A46" s="269"/>
      <c r="B46" s="292">
        <v>17</v>
      </c>
      <c r="C46" s="293">
        <v>273254</v>
      </c>
      <c r="D46" s="294">
        <v>41883</v>
      </c>
      <c r="E46" s="210" t="s">
        <v>429</v>
      </c>
      <c r="F46" s="141" t="s">
        <v>289</v>
      </c>
      <c r="G46" s="120">
        <v>3561600</v>
      </c>
      <c r="H46" s="166" t="s">
        <v>430</v>
      </c>
      <c r="I46" s="177" t="s">
        <v>431</v>
      </c>
      <c r="J46" s="177"/>
      <c r="K46" s="177"/>
      <c r="L46" s="177"/>
      <c r="M46" s="177"/>
      <c r="N46" s="177"/>
      <c r="O46" s="177"/>
      <c r="P46" s="177"/>
      <c r="Q46" s="295"/>
    </row>
    <row r="47" spans="1:18" ht="86.25" customHeight="1" x14ac:dyDescent="0.2">
      <c r="A47" s="269"/>
      <c r="B47" s="296"/>
      <c r="C47" s="297"/>
      <c r="D47" s="298"/>
      <c r="E47" s="211"/>
      <c r="F47" s="148" t="s">
        <v>296</v>
      </c>
      <c r="G47" s="134">
        <v>508800</v>
      </c>
      <c r="H47" s="326" t="s">
        <v>432</v>
      </c>
      <c r="I47" s="185"/>
      <c r="J47" s="183"/>
      <c r="K47" s="183"/>
      <c r="L47" s="340"/>
      <c r="M47" s="183"/>
      <c r="N47" s="305"/>
      <c r="O47" s="183"/>
      <c r="P47" s="183"/>
      <c r="Q47" s="299"/>
    </row>
    <row r="48" spans="1:18" ht="15" customHeight="1" x14ac:dyDescent="0.2">
      <c r="A48" s="269"/>
      <c r="B48" s="296"/>
      <c r="C48" s="297"/>
      <c r="D48" s="298"/>
      <c r="E48" s="211"/>
      <c r="F48" s="148" t="s">
        <v>72</v>
      </c>
      <c r="G48" s="134"/>
      <c r="H48" s="167"/>
      <c r="I48" s="183"/>
      <c r="J48" s="183"/>
      <c r="K48" s="183"/>
      <c r="L48" s="340"/>
      <c r="M48" s="183"/>
      <c r="N48" s="305"/>
      <c r="O48" s="183"/>
      <c r="P48" s="183"/>
      <c r="Q48" s="299"/>
      <c r="R48" s="341"/>
    </row>
    <row r="49" spans="1:18" ht="15.75" customHeight="1" thickBot="1" x14ac:dyDescent="0.25">
      <c r="A49" s="269"/>
      <c r="B49" s="300"/>
      <c r="C49" s="301"/>
      <c r="D49" s="302"/>
      <c r="E49" s="212"/>
      <c r="F49" s="142" t="s">
        <v>77</v>
      </c>
      <c r="G49" s="126"/>
      <c r="H49" s="165"/>
      <c r="I49" s="181"/>
      <c r="J49" s="181"/>
      <c r="K49" s="181"/>
      <c r="L49" s="181"/>
      <c r="M49" s="181"/>
      <c r="N49" s="181"/>
      <c r="O49" s="181"/>
      <c r="P49" s="181"/>
      <c r="Q49" s="303"/>
      <c r="R49" s="341"/>
    </row>
    <row r="50" spans="1:18" ht="112.5" customHeight="1" x14ac:dyDescent="0.2">
      <c r="A50" s="269"/>
      <c r="B50" s="292">
        <v>18</v>
      </c>
      <c r="C50" s="293">
        <v>303267</v>
      </c>
      <c r="D50" s="294">
        <v>43145</v>
      </c>
      <c r="E50" s="210" t="s">
        <v>433</v>
      </c>
      <c r="F50" s="149" t="s">
        <v>356</v>
      </c>
      <c r="G50" s="120">
        <v>3316933</v>
      </c>
      <c r="H50" s="166" t="s">
        <v>434</v>
      </c>
      <c r="I50" s="177"/>
      <c r="J50" s="177"/>
      <c r="K50" s="177"/>
      <c r="L50" s="177"/>
      <c r="M50" s="177"/>
      <c r="N50" s="177"/>
      <c r="O50" s="177"/>
      <c r="P50" s="177"/>
      <c r="Q50" s="295"/>
      <c r="R50" s="341"/>
    </row>
    <row r="51" spans="1:18" ht="73.5" customHeight="1" x14ac:dyDescent="0.2">
      <c r="A51" s="269"/>
      <c r="B51" s="296"/>
      <c r="C51" s="297"/>
      <c r="D51" s="298"/>
      <c r="E51" s="211"/>
      <c r="F51" s="342" t="s">
        <v>435</v>
      </c>
      <c r="G51" s="134">
        <v>746129</v>
      </c>
      <c r="H51" s="326" t="s">
        <v>432</v>
      </c>
      <c r="I51" s="183"/>
      <c r="J51" s="183"/>
      <c r="K51" s="183"/>
      <c r="L51" s="183"/>
      <c r="M51" s="183"/>
      <c r="N51" s="183"/>
      <c r="O51" s="183"/>
      <c r="P51" s="183"/>
      <c r="Q51" s="299"/>
      <c r="R51" s="341"/>
    </row>
    <row r="52" spans="1:18" ht="15" customHeight="1" x14ac:dyDescent="0.2">
      <c r="A52" s="269"/>
      <c r="B52" s="296"/>
      <c r="C52" s="297"/>
      <c r="D52" s="298"/>
      <c r="E52" s="211"/>
      <c r="F52" s="342" t="s">
        <v>72</v>
      </c>
      <c r="G52" s="134"/>
      <c r="H52" s="167"/>
      <c r="I52" s="183"/>
      <c r="J52" s="183"/>
      <c r="K52" s="183"/>
      <c r="L52" s="183"/>
      <c r="M52" s="183"/>
      <c r="N52" s="183"/>
      <c r="O52" s="183"/>
      <c r="P52" s="183"/>
      <c r="Q52" s="299"/>
      <c r="R52" s="341"/>
    </row>
    <row r="53" spans="1:18" ht="15.75" customHeight="1" thickBot="1" x14ac:dyDescent="0.25">
      <c r="A53" s="269"/>
      <c r="B53" s="300"/>
      <c r="C53" s="301"/>
      <c r="D53" s="302"/>
      <c r="E53" s="212"/>
      <c r="F53" s="343" t="s">
        <v>77</v>
      </c>
      <c r="G53" s="126"/>
      <c r="H53" s="165"/>
      <c r="I53" s="181"/>
      <c r="J53" s="181"/>
      <c r="K53" s="181"/>
      <c r="L53" s="181"/>
      <c r="M53" s="181"/>
      <c r="N53" s="181"/>
      <c r="O53" s="181"/>
      <c r="P53" s="181"/>
      <c r="Q53" s="303"/>
      <c r="R53" s="341"/>
    </row>
    <row r="54" spans="1:18" ht="66" customHeight="1" x14ac:dyDescent="0.2">
      <c r="A54" s="269"/>
      <c r="B54" s="292">
        <v>19</v>
      </c>
      <c r="C54" s="293">
        <v>220883</v>
      </c>
      <c r="D54" s="294">
        <v>43140</v>
      </c>
      <c r="E54" s="210" t="s">
        <v>436</v>
      </c>
      <c r="F54" s="149" t="s">
        <v>356</v>
      </c>
      <c r="G54" s="120">
        <v>3915397.53</v>
      </c>
      <c r="H54" s="166" t="s">
        <v>437</v>
      </c>
      <c r="I54" s="177"/>
      <c r="J54" s="177"/>
      <c r="K54" s="177"/>
      <c r="L54" s="177"/>
      <c r="M54" s="177"/>
      <c r="N54" s="177"/>
      <c r="O54" s="177"/>
      <c r="P54" s="177"/>
      <c r="Q54" s="295"/>
      <c r="R54" s="341"/>
    </row>
    <row r="55" spans="1:18" ht="45.75" x14ac:dyDescent="0.2">
      <c r="A55" s="269"/>
      <c r="B55" s="296"/>
      <c r="C55" s="297"/>
      <c r="D55" s="298"/>
      <c r="E55" s="211"/>
      <c r="F55" s="342" t="s">
        <v>435</v>
      </c>
      <c r="G55" s="134">
        <v>773079.5</v>
      </c>
      <c r="H55" s="344" t="s">
        <v>438</v>
      </c>
      <c r="I55" s="183"/>
      <c r="J55" s="183"/>
      <c r="K55" s="183"/>
      <c r="L55" s="183"/>
      <c r="M55" s="183"/>
      <c r="N55" s="183"/>
      <c r="O55" s="183"/>
      <c r="P55" s="183"/>
      <c r="Q55" s="299"/>
      <c r="R55" s="341"/>
    </row>
    <row r="56" spans="1:18" ht="32.25" customHeight="1" x14ac:dyDescent="0.2">
      <c r="A56" s="269"/>
      <c r="B56" s="296"/>
      <c r="C56" s="297"/>
      <c r="D56" s="298"/>
      <c r="E56" s="211"/>
      <c r="F56" s="342" t="s">
        <v>72</v>
      </c>
      <c r="G56" s="134"/>
      <c r="H56" s="167"/>
      <c r="I56" s="183"/>
      <c r="J56" s="183"/>
      <c r="K56" s="183"/>
      <c r="L56" s="183"/>
      <c r="M56" s="183"/>
      <c r="N56" s="183"/>
      <c r="O56" s="183"/>
      <c r="P56" s="183"/>
      <c r="Q56" s="299"/>
      <c r="R56" s="341"/>
    </row>
    <row r="57" spans="1:18" ht="32.25" customHeight="1" thickBot="1" x14ac:dyDescent="0.25">
      <c r="A57" s="269"/>
      <c r="B57" s="300"/>
      <c r="C57" s="301"/>
      <c r="D57" s="302"/>
      <c r="E57" s="212"/>
      <c r="F57" s="343" t="s">
        <v>77</v>
      </c>
      <c r="G57" s="126"/>
      <c r="H57" s="165"/>
      <c r="I57" s="181"/>
      <c r="J57" s="181"/>
      <c r="K57" s="181"/>
      <c r="L57" s="181"/>
      <c r="M57" s="181"/>
      <c r="N57" s="181"/>
      <c r="O57" s="181"/>
      <c r="P57" s="181"/>
      <c r="Q57" s="303"/>
      <c r="R57" s="341"/>
    </row>
    <row r="58" spans="1:18" ht="105.75" customHeight="1" x14ac:dyDescent="0.2">
      <c r="A58" s="269"/>
      <c r="B58" s="296">
        <v>20</v>
      </c>
      <c r="C58" s="297">
        <v>305648</v>
      </c>
      <c r="D58" s="298">
        <v>43145</v>
      </c>
      <c r="E58" s="345" t="s">
        <v>439</v>
      </c>
      <c r="F58" s="149" t="s">
        <v>356</v>
      </c>
      <c r="G58" s="120">
        <v>4266660</v>
      </c>
      <c r="H58" s="166" t="s">
        <v>440</v>
      </c>
      <c r="I58" s="177"/>
      <c r="J58" s="177"/>
      <c r="K58" s="177"/>
      <c r="L58" s="177"/>
      <c r="M58" s="177"/>
      <c r="N58" s="177"/>
      <c r="O58" s="177"/>
      <c r="P58" s="177"/>
      <c r="Q58" s="295"/>
      <c r="R58" s="341"/>
    </row>
    <row r="59" spans="1:18" ht="72" customHeight="1" x14ac:dyDescent="0.2">
      <c r="A59" s="269"/>
      <c r="B59" s="296"/>
      <c r="C59" s="297"/>
      <c r="D59" s="298"/>
      <c r="E59" s="211"/>
      <c r="F59" s="342" t="s">
        <v>435</v>
      </c>
      <c r="G59" s="134">
        <v>1422222</v>
      </c>
      <c r="H59" s="326" t="s">
        <v>432</v>
      </c>
      <c r="I59" s="183"/>
      <c r="J59" s="183"/>
      <c r="K59" s="183"/>
      <c r="L59" s="183"/>
      <c r="M59" s="183"/>
      <c r="N59" s="183"/>
      <c r="O59" s="183"/>
      <c r="P59" s="183"/>
      <c r="Q59" s="299"/>
      <c r="R59" s="341"/>
    </row>
    <row r="60" spans="1:18" ht="18" x14ac:dyDescent="0.2">
      <c r="A60" s="269"/>
      <c r="B60" s="296"/>
      <c r="C60" s="297"/>
      <c r="D60" s="298"/>
      <c r="E60" s="211"/>
      <c r="F60" s="342" t="s">
        <v>72</v>
      </c>
      <c r="G60" s="134"/>
      <c r="H60" s="167"/>
      <c r="I60" s="183"/>
      <c r="J60" s="183"/>
      <c r="K60" s="183"/>
      <c r="L60" s="183"/>
      <c r="M60" s="183"/>
      <c r="N60" s="183"/>
      <c r="O60" s="183"/>
      <c r="P60" s="183"/>
      <c r="Q60" s="299"/>
      <c r="R60" s="341"/>
    </row>
    <row r="61" spans="1:18" ht="18.75" thickBot="1" x14ac:dyDescent="0.25">
      <c r="A61" s="269"/>
      <c r="B61" s="300"/>
      <c r="C61" s="301"/>
      <c r="D61" s="302"/>
      <c r="E61" s="212"/>
      <c r="F61" s="343" t="s">
        <v>77</v>
      </c>
      <c r="G61" s="126"/>
      <c r="H61" s="172"/>
      <c r="I61" s="181"/>
      <c r="J61" s="181"/>
      <c r="K61" s="181"/>
      <c r="L61" s="181"/>
      <c r="M61" s="181"/>
      <c r="N61" s="181"/>
      <c r="O61" s="181"/>
      <c r="P61" s="181"/>
      <c r="Q61" s="303"/>
      <c r="R61" s="341"/>
    </row>
    <row r="62" spans="1:18" ht="82.5" customHeight="1" x14ac:dyDescent="0.2">
      <c r="A62" s="269"/>
      <c r="B62" s="315">
        <v>21</v>
      </c>
      <c r="C62" s="324">
        <v>305648</v>
      </c>
      <c r="D62" s="325">
        <v>43145</v>
      </c>
      <c r="E62" s="215" t="s">
        <v>370</v>
      </c>
      <c r="F62" s="149" t="s">
        <v>356</v>
      </c>
      <c r="G62" s="346">
        <v>424766.4</v>
      </c>
      <c r="H62" s="347" t="s">
        <v>442</v>
      </c>
      <c r="I62" s="213" t="s">
        <v>390</v>
      </c>
      <c r="J62" s="312"/>
      <c r="K62" s="312"/>
      <c r="L62" s="312"/>
      <c r="M62" s="312"/>
      <c r="N62" s="312"/>
      <c r="O62" s="312"/>
      <c r="P62" s="312"/>
      <c r="Q62" s="314"/>
    </row>
    <row r="63" spans="1:18" ht="105" customHeight="1" x14ac:dyDescent="0.2">
      <c r="A63" s="269"/>
      <c r="B63" s="315"/>
      <c r="C63" s="324"/>
      <c r="D63" s="325"/>
      <c r="E63" s="216"/>
      <c r="F63" s="348" t="s">
        <v>435</v>
      </c>
      <c r="G63" s="127">
        <v>84953.600000000006</v>
      </c>
      <c r="H63" s="349" t="s">
        <v>443</v>
      </c>
      <c r="I63" s="214"/>
      <c r="J63" s="178"/>
      <c r="K63" s="178"/>
      <c r="L63" s="178"/>
      <c r="M63" s="178"/>
      <c r="N63" s="178"/>
      <c r="O63" s="178"/>
      <c r="P63" s="178"/>
      <c r="Q63" s="329"/>
    </row>
    <row r="64" spans="1:18" ht="77.25" customHeight="1" x14ac:dyDescent="0.2">
      <c r="A64" s="269"/>
      <c r="B64" s="315"/>
      <c r="C64" s="324"/>
      <c r="D64" s="325"/>
      <c r="E64" s="216"/>
      <c r="F64" s="342" t="s">
        <v>72</v>
      </c>
      <c r="G64" s="128"/>
      <c r="H64" s="350"/>
      <c r="I64" s="196"/>
      <c r="J64" s="178"/>
      <c r="K64" s="178"/>
      <c r="L64" s="178"/>
      <c r="M64" s="178"/>
      <c r="N64" s="178"/>
      <c r="O64" s="178"/>
      <c r="P64" s="178"/>
      <c r="Q64" s="329"/>
    </row>
    <row r="65" spans="1:18" ht="16.5" customHeight="1" x14ac:dyDescent="0.2">
      <c r="A65" s="269"/>
      <c r="B65" s="315"/>
      <c r="C65" s="324"/>
      <c r="D65" s="325"/>
      <c r="E65" s="216"/>
      <c r="F65" s="342" t="s">
        <v>441</v>
      </c>
      <c r="G65" s="134"/>
      <c r="H65" s="167"/>
      <c r="I65" s="178"/>
      <c r="J65" s="178"/>
      <c r="K65" s="178"/>
      <c r="L65" s="178"/>
      <c r="M65" s="178"/>
      <c r="N65" s="178"/>
      <c r="O65" s="178"/>
      <c r="P65" s="178"/>
      <c r="Q65" s="329"/>
    </row>
    <row r="66" spans="1:18" ht="18.75" thickBot="1" x14ac:dyDescent="0.25">
      <c r="A66" s="269"/>
      <c r="B66" s="320"/>
      <c r="C66" s="337"/>
      <c r="D66" s="338"/>
      <c r="E66" s="217"/>
      <c r="F66" s="158" t="s">
        <v>77</v>
      </c>
      <c r="G66" s="131"/>
      <c r="H66" s="163"/>
      <c r="I66" s="179"/>
      <c r="J66" s="179"/>
      <c r="K66" s="179"/>
      <c r="L66" s="179"/>
      <c r="M66" s="179"/>
      <c r="N66" s="179"/>
      <c r="O66" s="179"/>
      <c r="P66" s="179"/>
      <c r="Q66" s="333"/>
    </row>
    <row r="67" spans="1:18" ht="111.75" customHeight="1" x14ac:dyDescent="0.2">
      <c r="A67" s="351"/>
      <c r="B67" s="296">
        <v>22</v>
      </c>
      <c r="C67" s="297">
        <v>305648</v>
      </c>
      <c r="D67" s="298">
        <v>43145</v>
      </c>
      <c r="E67" s="345" t="s">
        <v>444</v>
      </c>
      <c r="F67" s="288" t="s">
        <v>356</v>
      </c>
      <c r="G67" s="352">
        <v>677874.53</v>
      </c>
      <c r="H67" s="347" t="s">
        <v>445</v>
      </c>
      <c r="I67" s="353"/>
      <c r="J67" s="177"/>
      <c r="K67" s="177"/>
      <c r="L67" s="177"/>
      <c r="M67" s="177"/>
      <c r="N67" s="177"/>
      <c r="O67" s="177"/>
      <c r="P67" s="177"/>
      <c r="Q67" s="295"/>
      <c r="R67" s="341"/>
    </row>
    <row r="68" spans="1:18" ht="91.5" x14ac:dyDescent="0.2">
      <c r="A68" s="351"/>
      <c r="B68" s="296"/>
      <c r="C68" s="297"/>
      <c r="D68" s="298"/>
      <c r="E68" s="211"/>
      <c r="F68" s="348" t="s">
        <v>435</v>
      </c>
      <c r="G68" s="127">
        <v>135574.91</v>
      </c>
      <c r="H68" s="349" t="s">
        <v>446</v>
      </c>
      <c r="I68" s="354"/>
      <c r="J68" s="183"/>
      <c r="K68" s="183"/>
      <c r="L68" s="183"/>
      <c r="M68" s="183"/>
      <c r="N68" s="183"/>
      <c r="O68" s="183"/>
      <c r="P68" s="183"/>
      <c r="Q68" s="299"/>
      <c r="R68" s="341"/>
    </row>
    <row r="69" spans="1:18" ht="18" x14ac:dyDescent="0.2">
      <c r="A69" s="351"/>
      <c r="B69" s="296"/>
      <c r="C69" s="297"/>
      <c r="D69" s="298"/>
      <c r="E69" s="211"/>
      <c r="F69" s="342" t="s">
        <v>72</v>
      </c>
      <c r="G69" s="134"/>
      <c r="H69" s="167"/>
      <c r="I69" s="183"/>
      <c r="J69" s="183"/>
      <c r="K69" s="183"/>
      <c r="L69" s="183"/>
      <c r="M69" s="183"/>
      <c r="N69" s="183"/>
      <c r="O69" s="183"/>
      <c r="P69" s="183"/>
      <c r="Q69" s="299"/>
      <c r="R69" s="341"/>
    </row>
    <row r="70" spans="1:18" ht="18" x14ac:dyDescent="0.2">
      <c r="A70" s="351"/>
      <c r="B70" s="296"/>
      <c r="C70" s="297"/>
      <c r="D70" s="298"/>
      <c r="E70" s="211"/>
      <c r="F70" s="355" t="s">
        <v>478</v>
      </c>
      <c r="G70" s="132"/>
      <c r="H70" s="172"/>
      <c r="I70" s="187"/>
      <c r="J70" s="187"/>
      <c r="K70" s="187"/>
      <c r="L70" s="187"/>
      <c r="M70" s="187"/>
      <c r="N70" s="187"/>
      <c r="O70" s="187"/>
      <c r="P70" s="187"/>
      <c r="Q70" s="356"/>
      <c r="R70" s="341"/>
    </row>
    <row r="71" spans="1:18" ht="18.75" thickBot="1" x14ac:dyDescent="0.25">
      <c r="A71" s="351"/>
      <c r="B71" s="300"/>
      <c r="C71" s="301"/>
      <c r="D71" s="302"/>
      <c r="E71" s="212"/>
      <c r="F71" s="343" t="s">
        <v>77</v>
      </c>
      <c r="G71" s="126"/>
      <c r="H71" s="165"/>
      <c r="I71" s="181"/>
      <c r="J71" s="181"/>
      <c r="K71" s="181"/>
      <c r="L71" s="181"/>
      <c r="M71" s="181"/>
      <c r="N71" s="181"/>
      <c r="O71" s="181"/>
      <c r="P71" s="181"/>
      <c r="Q71" s="303"/>
      <c r="R71" s="341"/>
    </row>
    <row r="72" spans="1:18" ht="111.75" customHeight="1" x14ac:dyDescent="0.2">
      <c r="A72" s="351"/>
      <c r="B72" s="296">
        <v>23</v>
      </c>
      <c r="C72" s="297">
        <v>305648</v>
      </c>
      <c r="D72" s="298">
        <v>43145</v>
      </c>
      <c r="E72" s="345" t="s">
        <v>447</v>
      </c>
      <c r="F72" s="149" t="s">
        <v>356</v>
      </c>
      <c r="G72" s="120">
        <v>0</v>
      </c>
      <c r="H72" s="357" t="s">
        <v>448</v>
      </c>
      <c r="I72" s="353" t="s">
        <v>449</v>
      </c>
      <c r="J72" s="177"/>
      <c r="K72" s="177"/>
      <c r="L72" s="177"/>
      <c r="M72" s="177"/>
      <c r="N72" s="177"/>
      <c r="O72" s="177"/>
      <c r="P72" s="177"/>
      <c r="Q72" s="295"/>
      <c r="R72" s="341"/>
    </row>
    <row r="73" spans="1:18" ht="30" x14ac:dyDescent="0.2">
      <c r="A73" s="351"/>
      <c r="B73" s="296"/>
      <c r="C73" s="297"/>
      <c r="D73" s="298"/>
      <c r="E73" s="211"/>
      <c r="F73" s="348" t="s">
        <v>435</v>
      </c>
      <c r="G73" s="128">
        <v>0</v>
      </c>
      <c r="H73" s="358" t="s">
        <v>450</v>
      </c>
      <c r="I73" s="354"/>
      <c r="J73" s="183"/>
      <c r="K73" s="183"/>
      <c r="L73" s="183"/>
      <c r="M73" s="183"/>
      <c r="N73" s="183"/>
      <c r="O73" s="183"/>
      <c r="P73" s="183"/>
      <c r="Q73" s="299"/>
      <c r="R73" s="341"/>
    </row>
    <row r="74" spans="1:18" ht="43.5" customHeight="1" x14ac:dyDescent="0.2">
      <c r="A74" s="351"/>
      <c r="B74" s="296"/>
      <c r="C74" s="297"/>
      <c r="D74" s="298"/>
      <c r="E74" s="211"/>
      <c r="F74" s="342" t="s">
        <v>72</v>
      </c>
      <c r="G74" s="134">
        <v>0</v>
      </c>
      <c r="H74" s="167"/>
      <c r="I74" s="183"/>
      <c r="J74" s="183"/>
      <c r="K74" s="183"/>
      <c r="L74" s="183"/>
      <c r="M74" s="183"/>
      <c r="N74" s="183"/>
      <c r="O74" s="183"/>
      <c r="P74" s="183"/>
      <c r="Q74" s="299"/>
      <c r="R74" s="341"/>
    </row>
    <row r="75" spans="1:18" ht="18" x14ac:dyDescent="0.2">
      <c r="A75" s="351"/>
      <c r="B75" s="296"/>
      <c r="C75" s="297"/>
      <c r="D75" s="298"/>
      <c r="E75" s="211"/>
      <c r="F75" s="355" t="s">
        <v>478</v>
      </c>
      <c r="G75" s="132"/>
      <c r="H75" s="172"/>
      <c r="I75" s="187"/>
      <c r="J75" s="187"/>
      <c r="K75" s="187"/>
      <c r="L75" s="187"/>
      <c r="M75" s="187"/>
      <c r="N75" s="187"/>
      <c r="O75" s="187"/>
      <c r="P75" s="187"/>
      <c r="Q75" s="356"/>
      <c r="R75" s="341"/>
    </row>
    <row r="76" spans="1:18" ht="43.5" customHeight="1" thickBot="1" x14ac:dyDescent="0.25">
      <c r="A76" s="351"/>
      <c r="B76" s="300"/>
      <c r="C76" s="301"/>
      <c r="D76" s="302"/>
      <c r="E76" s="212"/>
      <c r="F76" s="343" t="s">
        <v>77</v>
      </c>
      <c r="G76" s="126"/>
      <c r="H76" s="172"/>
      <c r="I76" s="181"/>
      <c r="J76" s="181"/>
      <c r="K76" s="181"/>
      <c r="L76" s="181"/>
      <c r="M76" s="181"/>
      <c r="N76" s="181"/>
      <c r="O76" s="181"/>
      <c r="P76" s="181"/>
      <c r="Q76" s="303"/>
      <c r="R76" s="341"/>
    </row>
    <row r="77" spans="1:18" ht="111.75" customHeight="1" x14ac:dyDescent="0.2">
      <c r="A77" s="351"/>
      <c r="B77" s="296">
        <v>24</v>
      </c>
      <c r="C77" s="297">
        <v>305648</v>
      </c>
      <c r="D77" s="298">
        <v>43145</v>
      </c>
      <c r="E77" s="345" t="s">
        <v>451</v>
      </c>
      <c r="F77" s="149" t="s">
        <v>356</v>
      </c>
      <c r="G77" s="120">
        <v>0</v>
      </c>
      <c r="H77" s="344" t="s">
        <v>452</v>
      </c>
      <c r="I77" s="359"/>
      <c r="J77" s="177"/>
      <c r="K77" s="177"/>
      <c r="L77" s="177"/>
      <c r="M77" s="177"/>
      <c r="N77" s="177"/>
      <c r="O77" s="177"/>
      <c r="P77" s="177"/>
      <c r="Q77" s="295"/>
      <c r="R77" s="341"/>
    </row>
    <row r="78" spans="1:18" ht="66.75" customHeight="1" x14ac:dyDescent="0.2">
      <c r="A78" s="351"/>
      <c r="B78" s="296"/>
      <c r="C78" s="297"/>
      <c r="D78" s="298"/>
      <c r="E78" s="211"/>
      <c r="F78" s="348" t="s">
        <v>435</v>
      </c>
      <c r="G78" s="128">
        <v>0</v>
      </c>
      <c r="H78" s="360" t="s">
        <v>453</v>
      </c>
      <c r="I78" s="361"/>
      <c r="J78" s="183"/>
      <c r="K78" s="183"/>
      <c r="L78" s="183"/>
      <c r="M78" s="183"/>
      <c r="N78" s="183"/>
      <c r="O78" s="183"/>
      <c r="P78" s="183"/>
      <c r="Q78" s="299"/>
      <c r="R78" s="341"/>
    </row>
    <row r="79" spans="1:18" ht="43.5" customHeight="1" x14ac:dyDescent="0.2">
      <c r="A79" s="351"/>
      <c r="B79" s="296"/>
      <c r="C79" s="297"/>
      <c r="D79" s="298"/>
      <c r="E79" s="211"/>
      <c r="F79" s="342" t="s">
        <v>72</v>
      </c>
      <c r="G79" s="134">
        <v>0</v>
      </c>
      <c r="H79" s="167"/>
      <c r="I79" s="183"/>
      <c r="J79" s="183"/>
      <c r="K79" s="183"/>
      <c r="L79" s="183"/>
      <c r="M79" s="183"/>
      <c r="N79" s="183"/>
      <c r="O79" s="183"/>
      <c r="P79" s="183"/>
      <c r="Q79" s="299"/>
      <c r="R79" s="341"/>
    </row>
    <row r="80" spans="1:18" ht="43.5" customHeight="1" thickBot="1" x14ac:dyDescent="0.25">
      <c r="A80" s="351"/>
      <c r="B80" s="300"/>
      <c r="C80" s="301"/>
      <c r="D80" s="302"/>
      <c r="E80" s="212"/>
      <c r="F80" s="343" t="s">
        <v>77</v>
      </c>
      <c r="G80" s="126">
        <v>0</v>
      </c>
      <c r="H80" s="165"/>
      <c r="I80" s="181"/>
      <c r="J80" s="181"/>
      <c r="K80" s="181"/>
      <c r="L80" s="181"/>
      <c r="M80" s="181"/>
      <c r="N80" s="181"/>
      <c r="O80" s="181"/>
      <c r="P80" s="181"/>
      <c r="Q80" s="303"/>
      <c r="R80" s="341"/>
    </row>
    <row r="81" spans="1:18" ht="60.75" x14ac:dyDescent="0.2">
      <c r="A81" s="362"/>
      <c r="B81" s="292">
        <v>25</v>
      </c>
      <c r="C81" s="293">
        <v>178250</v>
      </c>
      <c r="D81" s="294">
        <v>40721</v>
      </c>
      <c r="E81" s="210" t="s">
        <v>57</v>
      </c>
      <c r="F81" s="141" t="s">
        <v>95</v>
      </c>
      <c r="G81" s="120">
        <v>0</v>
      </c>
      <c r="H81" s="117" t="s">
        <v>454</v>
      </c>
      <c r="I81" s="177" t="s">
        <v>455</v>
      </c>
      <c r="J81" s="177"/>
      <c r="K81" s="177"/>
      <c r="L81" s="177" t="s">
        <v>61</v>
      </c>
      <c r="M81" s="177" t="s">
        <v>61</v>
      </c>
      <c r="N81" s="177" t="s">
        <v>61</v>
      </c>
      <c r="O81" s="177" t="s">
        <v>61</v>
      </c>
      <c r="P81" s="177" t="s">
        <v>61</v>
      </c>
      <c r="Q81" s="295" t="s">
        <v>61</v>
      </c>
      <c r="R81" s="341"/>
    </row>
    <row r="82" spans="1:18" ht="15" x14ac:dyDescent="0.2">
      <c r="A82" s="362"/>
      <c r="B82" s="296"/>
      <c r="C82" s="297"/>
      <c r="D82" s="298"/>
      <c r="E82" s="211"/>
      <c r="F82" s="148" t="s">
        <v>72</v>
      </c>
      <c r="G82" s="134">
        <v>0</v>
      </c>
      <c r="H82" s="167"/>
      <c r="I82" s="183"/>
      <c r="J82" s="183"/>
      <c r="K82" s="183"/>
      <c r="L82" s="183"/>
      <c r="M82" s="183"/>
      <c r="N82" s="183"/>
      <c r="O82" s="183"/>
      <c r="P82" s="183"/>
      <c r="Q82" s="299"/>
      <c r="R82" s="341"/>
    </row>
    <row r="83" spans="1:18" ht="15" x14ac:dyDescent="0.2">
      <c r="A83" s="362"/>
      <c r="B83" s="296"/>
      <c r="C83" s="297"/>
      <c r="D83" s="298"/>
      <c r="E83" s="211"/>
      <c r="F83" s="355" t="s">
        <v>478</v>
      </c>
      <c r="G83" s="132"/>
      <c r="H83" s="172"/>
      <c r="I83" s="187"/>
      <c r="J83" s="187"/>
      <c r="K83" s="187"/>
      <c r="L83" s="187"/>
      <c r="M83" s="187"/>
      <c r="N83" s="187"/>
      <c r="O83" s="187"/>
      <c r="P83" s="187"/>
      <c r="Q83" s="356"/>
      <c r="R83" s="341"/>
    </row>
    <row r="84" spans="1:18" ht="48" customHeight="1" thickBot="1" x14ac:dyDescent="0.25">
      <c r="A84" s="362"/>
      <c r="B84" s="300"/>
      <c r="C84" s="301"/>
      <c r="D84" s="302"/>
      <c r="E84" s="212"/>
      <c r="F84" s="142" t="s">
        <v>290</v>
      </c>
      <c r="G84" s="126">
        <v>0</v>
      </c>
      <c r="H84" s="165"/>
      <c r="I84" s="181"/>
      <c r="J84" s="181"/>
      <c r="K84" s="181"/>
      <c r="L84" s="181"/>
      <c r="M84" s="181"/>
      <c r="N84" s="181"/>
      <c r="O84" s="181"/>
      <c r="P84" s="181"/>
      <c r="Q84" s="303"/>
      <c r="R84" s="341"/>
    </row>
    <row r="85" spans="1:18" ht="78.75" customHeight="1" x14ac:dyDescent="0.2">
      <c r="A85" s="362"/>
      <c r="B85" s="292">
        <v>26</v>
      </c>
      <c r="C85" s="293">
        <v>180675</v>
      </c>
      <c r="D85" s="294">
        <v>40730</v>
      </c>
      <c r="E85" s="210" t="s">
        <v>14</v>
      </c>
      <c r="F85" s="141" t="s">
        <v>456</v>
      </c>
      <c r="G85" s="120">
        <v>32000</v>
      </c>
      <c r="H85" s="117" t="s">
        <v>457</v>
      </c>
      <c r="I85" s="177" t="s">
        <v>458</v>
      </c>
      <c r="J85" s="177"/>
      <c r="K85" s="177"/>
      <c r="L85" s="177"/>
      <c r="M85" s="177"/>
      <c r="N85" s="177"/>
      <c r="O85" s="177"/>
      <c r="P85" s="177"/>
      <c r="Q85" s="295"/>
      <c r="R85" s="341"/>
    </row>
    <row r="86" spans="1:18" ht="15" x14ac:dyDescent="0.2">
      <c r="A86" s="362"/>
      <c r="B86" s="296"/>
      <c r="C86" s="297"/>
      <c r="D86" s="298"/>
      <c r="E86" s="211"/>
      <c r="F86" s="148" t="s">
        <v>72</v>
      </c>
      <c r="G86" s="128"/>
      <c r="H86" s="167"/>
      <c r="I86" s="183"/>
      <c r="J86" s="183" t="s">
        <v>61</v>
      </c>
      <c r="K86" s="183" t="s">
        <v>61</v>
      </c>
      <c r="L86" s="183" t="s">
        <v>61</v>
      </c>
      <c r="M86" s="183" t="s">
        <v>61</v>
      </c>
      <c r="N86" s="183" t="s">
        <v>61</v>
      </c>
      <c r="O86" s="183" t="s">
        <v>61</v>
      </c>
      <c r="P86" s="183" t="s">
        <v>61</v>
      </c>
      <c r="Q86" s="299" t="s">
        <v>61</v>
      </c>
      <c r="R86" s="341"/>
    </row>
    <row r="87" spans="1:18" ht="15" x14ac:dyDescent="0.2">
      <c r="A87" s="362"/>
      <c r="B87" s="296"/>
      <c r="C87" s="297"/>
      <c r="D87" s="298"/>
      <c r="E87" s="211"/>
      <c r="F87" s="355" t="s">
        <v>478</v>
      </c>
      <c r="G87" s="132"/>
      <c r="H87" s="172"/>
      <c r="I87" s="187"/>
      <c r="J87" s="187"/>
      <c r="K87" s="187"/>
      <c r="L87" s="187"/>
      <c r="M87" s="187"/>
      <c r="N87" s="187"/>
      <c r="O87" s="187"/>
      <c r="P87" s="187"/>
      <c r="Q87" s="356"/>
      <c r="R87" s="341"/>
    </row>
    <row r="88" spans="1:18" ht="25.5" customHeight="1" thickBot="1" x14ac:dyDescent="0.25">
      <c r="A88" s="362"/>
      <c r="B88" s="300"/>
      <c r="C88" s="297"/>
      <c r="D88" s="298"/>
      <c r="E88" s="212"/>
      <c r="F88" s="142" t="s">
        <v>77</v>
      </c>
      <c r="G88" s="126"/>
      <c r="H88" s="165"/>
      <c r="I88" s="181"/>
      <c r="J88" s="181" t="s">
        <v>61</v>
      </c>
      <c r="K88" s="181" t="s">
        <v>61</v>
      </c>
      <c r="L88" s="181" t="s">
        <v>61</v>
      </c>
      <c r="M88" s="181" t="s">
        <v>61</v>
      </c>
      <c r="N88" s="181" t="s">
        <v>61</v>
      </c>
      <c r="O88" s="181" t="s">
        <v>61</v>
      </c>
      <c r="P88" s="181" t="s">
        <v>61</v>
      </c>
      <c r="Q88" s="303" t="s">
        <v>61</v>
      </c>
      <c r="R88" s="341"/>
    </row>
    <row r="89" spans="1:18" ht="96.75" customHeight="1" x14ac:dyDescent="0.2">
      <c r="A89" s="362"/>
      <c r="B89" s="292">
        <v>27</v>
      </c>
      <c r="C89" s="293">
        <v>180636</v>
      </c>
      <c r="D89" s="294">
        <v>40967</v>
      </c>
      <c r="E89" s="210" t="s">
        <v>459</v>
      </c>
      <c r="F89" s="141" t="s">
        <v>289</v>
      </c>
      <c r="G89" s="120">
        <v>32000</v>
      </c>
      <c r="H89" s="117" t="s">
        <v>460</v>
      </c>
      <c r="I89" s="177" t="s">
        <v>461</v>
      </c>
      <c r="J89" s="177"/>
      <c r="K89" s="177"/>
      <c r="L89" s="177"/>
      <c r="M89" s="177"/>
      <c r="N89" s="177"/>
      <c r="O89" s="177"/>
      <c r="P89" s="177"/>
      <c r="Q89" s="295"/>
      <c r="R89" s="341"/>
    </row>
    <row r="90" spans="1:18" ht="51.75" customHeight="1" x14ac:dyDescent="0.2">
      <c r="A90" s="362"/>
      <c r="B90" s="296"/>
      <c r="C90" s="297"/>
      <c r="D90" s="298"/>
      <c r="E90" s="211"/>
      <c r="F90" s="148" t="s">
        <v>72</v>
      </c>
      <c r="G90" s="134"/>
      <c r="H90" s="167" t="s">
        <v>377</v>
      </c>
      <c r="I90" s="183"/>
      <c r="J90" s="183" t="s">
        <v>61</v>
      </c>
      <c r="K90" s="183" t="s">
        <v>61</v>
      </c>
      <c r="L90" s="183" t="s">
        <v>61</v>
      </c>
      <c r="M90" s="183" t="s">
        <v>61</v>
      </c>
      <c r="N90" s="183" t="s">
        <v>61</v>
      </c>
      <c r="O90" s="183" t="s">
        <v>61</v>
      </c>
      <c r="P90" s="183" t="s">
        <v>61</v>
      </c>
      <c r="Q90" s="299" t="s">
        <v>61</v>
      </c>
      <c r="R90" s="341"/>
    </row>
    <row r="91" spans="1:18" ht="15" x14ac:dyDescent="0.2">
      <c r="A91" s="362"/>
      <c r="B91" s="296"/>
      <c r="C91" s="297"/>
      <c r="D91" s="298"/>
      <c r="E91" s="211"/>
      <c r="F91" s="355" t="s">
        <v>478</v>
      </c>
      <c r="G91" s="132"/>
      <c r="H91" s="172"/>
      <c r="I91" s="187"/>
      <c r="J91" s="187"/>
      <c r="K91" s="187"/>
      <c r="L91" s="187"/>
      <c r="M91" s="187"/>
      <c r="N91" s="187"/>
      <c r="O91" s="187"/>
      <c r="P91" s="187"/>
      <c r="Q91" s="356"/>
      <c r="R91" s="341"/>
    </row>
    <row r="92" spans="1:18" ht="15.75" thickBot="1" x14ac:dyDescent="0.25">
      <c r="A92" s="362"/>
      <c r="B92" s="300"/>
      <c r="C92" s="301"/>
      <c r="D92" s="302"/>
      <c r="E92" s="212"/>
      <c r="F92" s="142" t="s">
        <v>77</v>
      </c>
      <c r="G92" s="126"/>
      <c r="H92" s="165"/>
      <c r="I92" s="181"/>
      <c r="J92" s="181" t="s">
        <v>61</v>
      </c>
      <c r="K92" s="181" t="s">
        <v>61</v>
      </c>
      <c r="L92" s="181" t="s">
        <v>61</v>
      </c>
      <c r="M92" s="181" t="s">
        <v>61</v>
      </c>
      <c r="N92" s="181" t="s">
        <v>61</v>
      </c>
      <c r="O92" s="181" t="s">
        <v>61</v>
      </c>
      <c r="P92" s="181" t="s">
        <v>61</v>
      </c>
      <c r="Q92" s="303" t="s">
        <v>61</v>
      </c>
      <c r="R92" s="341"/>
    </row>
    <row r="93" spans="1:18" ht="75" customHeight="1" x14ac:dyDescent="0.2">
      <c r="A93" s="362"/>
      <c r="B93" s="292">
        <v>28</v>
      </c>
      <c r="C93" s="293">
        <v>206674</v>
      </c>
      <c r="D93" s="294">
        <v>41038</v>
      </c>
      <c r="E93" s="210" t="s">
        <v>33</v>
      </c>
      <c r="F93" s="141" t="s">
        <v>462</v>
      </c>
      <c r="G93" s="120">
        <f>+'[1]ANEXO 2A'!$K$7</f>
        <v>48000</v>
      </c>
      <c r="H93" s="363" t="s">
        <v>463</v>
      </c>
      <c r="I93" s="177" t="s">
        <v>464</v>
      </c>
      <c r="J93" s="177"/>
      <c r="K93" s="177"/>
      <c r="L93" s="177"/>
      <c r="M93" s="177"/>
      <c r="N93" s="177"/>
      <c r="O93" s="177"/>
      <c r="P93" s="177"/>
      <c r="Q93" s="295"/>
      <c r="R93" s="341"/>
    </row>
    <row r="94" spans="1:18" ht="33.75" customHeight="1" x14ac:dyDescent="0.2">
      <c r="A94" s="362"/>
      <c r="B94" s="296"/>
      <c r="C94" s="297"/>
      <c r="D94" s="298"/>
      <c r="E94" s="211"/>
      <c r="F94" s="148" t="s">
        <v>72</v>
      </c>
      <c r="G94" s="134"/>
      <c r="H94" s="167" t="s">
        <v>377</v>
      </c>
      <c r="I94" s="183"/>
      <c r="J94" s="183" t="s">
        <v>61</v>
      </c>
      <c r="K94" s="183" t="s">
        <v>61</v>
      </c>
      <c r="L94" s="183" t="s">
        <v>61</v>
      </c>
      <c r="M94" s="183" t="s">
        <v>61</v>
      </c>
      <c r="N94" s="183" t="s">
        <v>61</v>
      </c>
      <c r="O94" s="183" t="s">
        <v>61</v>
      </c>
      <c r="P94" s="183" t="s">
        <v>61</v>
      </c>
      <c r="Q94" s="299" t="s">
        <v>61</v>
      </c>
      <c r="R94" s="341"/>
    </row>
    <row r="95" spans="1:18" ht="15" x14ac:dyDescent="0.2">
      <c r="A95" s="362"/>
      <c r="B95" s="296"/>
      <c r="C95" s="297"/>
      <c r="D95" s="298"/>
      <c r="E95" s="211"/>
      <c r="F95" s="355" t="s">
        <v>478</v>
      </c>
      <c r="G95" s="132"/>
      <c r="H95" s="172"/>
      <c r="I95" s="187"/>
      <c r="J95" s="187"/>
      <c r="K95" s="187"/>
      <c r="L95" s="187"/>
      <c r="M95" s="187"/>
      <c r="N95" s="187"/>
      <c r="O95" s="187"/>
      <c r="P95" s="187"/>
      <c r="Q95" s="356"/>
      <c r="R95" s="341"/>
    </row>
    <row r="96" spans="1:18" ht="15.75" thickBot="1" x14ac:dyDescent="0.25">
      <c r="A96" s="362"/>
      <c r="B96" s="300"/>
      <c r="C96" s="297"/>
      <c r="D96" s="298"/>
      <c r="E96" s="212"/>
      <c r="F96" s="142" t="s">
        <v>77</v>
      </c>
      <c r="G96" s="126"/>
      <c r="H96" s="165"/>
      <c r="I96" s="181"/>
      <c r="J96" s="181" t="s">
        <v>61</v>
      </c>
      <c r="K96" s="181" t="s">
        <v>61</v>
      </c>
      <c r="L96" s="181" t="s">
        <v>61</v>
      </c>
      <c r="M96" s="181" t="s">
        <v>61</v>
      </c>
      <c r="N96" s="181" t="s">
        <v>61</v>
      </c>
      <c r="O96" s="181" t="s">
        <v>61</v>
      </c>
      <c r="P96" s="181" t="s">
        <v>61</v>
      </c>
      <c r="Q96" s="303" t="s">
        <v>61</v>
      </c>
      <c r="R96" s="341"/>
    </row>
    <row r="97" spans="1:18" ht="265.5" customHeight="1" x14ac:dyDescent="0.2">
      <c r="A97" s="362"/>
      <c r="B97" s="292">
        <v>29</v>
      </c>
      <c r="C97" s="293">
        <v>214353</v>
      </c>
      <c r="D97" s="294">
        <v>41080</v>
      </c>
      <c r="E97" s="210" t="s">
        <v>16</v>
      </c>
      <c r="F97" s="141" t="s">
        <v>361</v>
      </c>
      <c r="G97" s="120">
        <v>55550</v>
      </c>
      <c r="H97" s="166" t="s">
        <v>465</v>
      </c>
      <c r="I97" s="177" t="s">
        <v>466</v>
      </c>
      <c r="J97" s="177"/>
      <c r="K97" s="177"/>
      <c r="L97" s="120"/>
      <c r="M97" s="177"/>
      <c r="N97" s="177"/>
      <c r="O97" s="177" t="s">
        <v>61</v>
      </c>
      <c r="P97" s="177" t="s">
        <v>61</v>
      </c>
      <c r="Q97" s="295" t="s">
        <v>61</v>
      </c>
      <c r="R97" s="341"/>
    </row>
    <row r="98" spans="1:18" ht="15" x14ac:dyDescent="0.2">
      <c r="A98" s="362"/>
      <c r="B98" s="296"/>
      <c r="C98" s="297"/>
      <c r="D98" s="298"/>
      <c r="E98" s="211"/>
      <c r="F98" s="148" t="s">
        <v>72</v>
      </c>
      <c r="G98" s="134"/>
      <c r="H98" s="167"/>
      <c r="I98" s="183"/>
      <c r="J98" s="186"/>
      <c r="K98" s="186"/>
      <c r="L98" s="364"/>
      <c r="M98" s="186"/>
      <c r="N98" s="186"/>
      <c r="O98" s="183" t="s">
        <v>61</v>
      </c>
      <c r="P98" s="183" t="s">
        <v>61</v>
      </c>
      <c r="Q98" s="299" t="s">
        <v>61</v>
      </c>
      <c r="R98" s="341"/>
    </row>
    <row r="99" spans="1:18" ht="15" x14ac:dyDescent="0.2">
      <c r="A99" s="362"/>
      <c r="B99" s="296"/>
      <c r="C99" s="297"/>
      <c r="D99" s="298"/>
      <c r="E99" s="211"/>
      <c r="F99" s="355" t="s">
        <v>478</v>
      </c>
      <c r="G99" s="132"/>
      <c r="H99" s="172"/>
      <c r="I99" s="187"/>
      <c r="J99" s="187"/>
      <c r="K99" s="187"/>
      <c r="L99" s="187"/>
      <c r="M99" s="187"/>
      <c r="N99" s="187"/>
      <c r="O99" s="187"/>
      <c r="P99" s="187"/>
      <c r="Q99" s="356"/>
      <c r="R99" s="341"/>
    </row>
    <row r="100" spans="1:18" ht="15.75" thickBot="1" x14ac:dyDescent="0.25">
      <c r="A100" s="362"/>
      <c r="B100" s="300"/>
      <c r="C100" s="301"/>
      <c r="D100" s="302"/>
      <c r="E100" s="212"/>
      <c r="F100" s="142" t="s">
        <v>77</v>
      </c>
      <c r="G100" s="126"/>
      <c r="H100" s="165"/>
      <c r="I100" s="181"/>
      <c r="J100" s="365"/>
      <c r="K100" s="365"/>
      <c r="L100" s="199"/>
      <c r="M100" s="365"/>
      <c r="N100" s="365"/>
      <c r="O100" s="181" t="s">
        <v>61</v>
      </c>
      <c r="P100" s="181" t="s">
        <v>61</v>
      </c>
      <c r="Q100" s="303" t="s">
        <v>61</v>
      </c>
      <c r="R100" s="341"/>
    </row>
    <row r="101" spans="1:18" ht="75" x14ac:dyDescent="0.2">
      <c r="A101" s="362"/>
      <c r="B101" s="292">
        <v>30</v>
      </c>
      <c r="C101" s="293">
        <v>214671</v>
      </c>
      <c r="D101" s="294">
        <v>41103</v>
      </c>
      <c r="E101" s="210" t="s">
        <v>15</v>
      </c>
      <c r="F101" s="141" t="s">
        <v>95</v>
      </c>
      <c r="G101" s="120">
        <v>32000</v>
      </c>
      <c r="H101" s="117" t="s">
        <v>467</v>
      </c>
      <c r="I101" s="366" t="s">
        <v>468</v>
      </c>
      <c r="J101" s="177"/>
      <c r="K101" s="177"/>
      <c r="L101" s="177"/>
      <c r="M101" s="177"/>
      <c r="N101" s="177"/>
      <c r="O101" s="177"/>
      <c r="P101" s="177"/>
      <c r="Q101" s="295"/>
      <c r="R101" s="341"/>
    </row>
    <row r="102" spans="1:18" ht="63.75" customHeight="1" x14ac:dyDescent="0.2">
      <c r="A102" s="362"/>
      <c r="B102" s="296"/>
      <c r="C102" s="297"/>
      <c r="D102" s="298"/>
      <c r="E102" s="211"/>
      <c r="F102" s="148" t="s">
        <v>72</v>
      </c>
      <c r="G102" s="128"/>
      <c r="H102" s="167"/>
      <c r="I102" s="183"/>
      <c r="J102" s="183" t="s">
        <v>61</v>
      </c>
      <c r="K102" s="183" t="s">
        <v>61</v>
      </c>
      <c r="L102" s="183" t="s">
        <v>61</v>
      </c>
      <c r="M102" s="183" t="s">
        <v>61</v>
      </c>
      <c r="N102" s="183" t="s">
        <v>61</v>
      </c>
      <c r="O102" s="183" t="s">
        <v>61</v>
      </c>
      <c r="P102" s="183" t="s">
        <v>61</v>
      </c>
      <c r="Q102" s="299" t="s">
        <v>61</v>
      </c>
      <c r="R102" s="341"/>
    </row>
    <row r="103" spans="1:18" ht="15.75" thickBot="1" x14ac:dyDescent="0.25">
      <c r="A103" s="362"/>
      <c r="B103" s="300"/>
      <c r="C103" s="301"/>
      <c r="D103" s="302"/>
      <c r="E103" s="212"/>
      <c r="F103" s="142" t="s">
        <v>77</v>
      </c>
      <c r="G103" s="126"/>
      <c r="H103" s="165"/>
      <c r="I103" s="181"/>
      <c r="J103" s="181" t="s">
        <v>61</v>
      </c>
      <c r="K103" s="181" t="s">
        <v>61</v>
      </c>
      <c r="L103" s="181" t="s">
        <v>61</v>
      </c>
      <c r="M103" s="181" t="s">
        <v>61</v>
      </c>
      <c r="N103" s="181" t="s">
        <v>61</v>
      </c>
      <c r="O103" s="181" t="s">
        <v>61</v>
      </c>
      <c r="P103" s="181" t="s">
        <v>61</v>
      </c>
      <c r="Q103" s="303" t="s">
        <v>61</v>
      </c>
      <c r="R103" s="341"/>
    </row>
    <row r="104" spans="1:18" ht="165.75" customHeight="1" x14ac:dyDescent="0.2">
      <c r="A104" s="362"/>
      <c r="B104" s="292">
        <v>31</v>
      </c>
      <c r="C104" s="297">
        <v>226585</v>
      </c>
      <c r="D104" s="298">
        <v>41372</v>
      </c>
      <c r="E104" s="210" t="s">
        <v>17</v>
      </c>
      <c r="F104" s="141" t="s">
        <v>361</v>
      </c>
      <c r="G104" s="120">
        <v>0</v>
      </c>
      <c r="H104" s="117" t="s">
        <v>469</v>
      </c>
      <c r="I104" s="177" t="s">
        <v>470</v>
      </c>
      <c r="J104" s="177"/>
      <c r="K104" s="177"/>
      <c r="L104" s="177"/>
      <c r="M104" s="177"/>
      <c r="N104" s="177"/>
      <c r="O104" s="177"/>
      <c r="P104" s="177"/>
      <c r="Q104" s="295"/>
      <c r="R104" s="341"/>
    </row>
    <row r="105" spans="1:18" ht="20.25" customHeight="1" x14ac:dyDescent="0.2">
      <c r="A105" s="362"/>
      <c r="B105" s="296"/>
      <c r="C105" s="297"/>
      <c r="D105" s="298"/>
      <c r="E105" s="211"/>
      <c r="F105" s="150" t="s">
        <v>296</v>
      </c>
      <c r="G105" s="128">
        <v>0</v>
      </c>
      <c r="H105" s="171"/>
      <c r="I105" s="185"/>
      <c r="J105" s="185"/>
      <c r="K105" s="185"/>
      <c r="L105" s="185"/>
      <c r="M105" s="185"/>
      <c r="N105" s="185"/>
      <c r="O105" s="185"/>
      <c r="P105" s="185"/>
      <c r="Q105" s="334"/>
      <c r="R105" s="341"/>
    </row>
    <row r="106" spans="1:18" ht="27.75" customHeight="1" x14ac:dyDescent="0.2">
      <c r="A106" s="362"/>
      <c r="B106" s="296"/>
      <c r="C106" s="297"/>
      <c r="D106" s="298"/>
      <c r="E106" s="211"/>
      <c r="F106" s="148" t="s">
        <v>72</v>
      </c>
      <c r="G106" s="134">
        <v>0</v>
      </c>
      <c r="H106" s="167"/>
      <c r="I106" s="183"/>
      <c r="J106" s="183" t="s">
        <v>61</v>
      </c>
      <c r="K106" s="183" t="s">
        <v>61</v>
      </c>
      <c r="L106" s="183" t="s">
        <v>61</v>
      </c>
      <c r="M106" s="183" t="s">
        <v>61</v>
      </c>
      <c r="N106" s="183" t="s">
        <v>61</v>
      </c>
      <c r="O106" s="183" t="s">
        <v>61</v>
      </c>
      <c r="P106" s="183" t="s">
        <v>61</v>
      </c>
      <c r="Q106" s="299" t="s">
        <v>61</v>
      </c>
      <c r="R106" s="341"/>
    </row>
    <row r="107" spans="1:18" ht="30" customHeight="1" thickBot="1" x14ac:dyDescent="0.25">
      <c r="A107" s="362"/>
      <c r="B107" s="300"/>
      <c r="C107" s="297"/>
      <c r="D107" s="298"/>
      <c r="E107" s="212"/>
      <c r="F107" s="142" t="s">
        <v>297</v>
      </c>
      <c r="G107" s="126">
        <v>0</v>
      </c>
      <c r="H107" s="165"/>
      <c r="I107" s="181"/>
      <c r="J107" s="181" t="s">
        <v>61</v>
      </c>
      <c r="K107" s="181" t="s">
        <v>61</v>
      </c>
      <c r="L107" s="181" t="s">
        <v>61</v>
      </c>
      <c r="M107" s="181" t="s">
        <v>61</v>
      </c>
      <c r="N107" s="181" t="s">
        <v>61</v>
      </c>
      <c r="O107" s="181" t="s">
        <v>61</v>
      </c>
      <c r="P107" s="181" t="s">
        <v>61</v>
      </c>
      <c r="Q107" s="303" t="s">
        <v>61</v>
      </c>
      <c r="R107" s="341"/>
    </row>
    <row r="108" spans="1:18" ht="90.75" x14ac:dyDescent="0.2">
      <c r="A108" s="362"/>
      <c r="B108" s="292">
        <v>32</v>
      </c>
      <c r="C108" s="293">
        <v>254293</v>
      </c>
      <c r="D108" s="294">
        <v>41397</v>
      </c>
      <c r="E108" s="210" t="s">
        <v>288</v>
      </c>
      <c r="F108" s="141" t="s">
        <v>95</v>
      </c>
      <c r="G108" s="120">
        <v>0</v>
      </c>
      <c r="H108" s="117" t="s">
        <v>471</v>
      </c>
      <c r="I108" s="177" t="s">
        <v>353</v>
      </c>
      <c r="J108" s="177"/>
      <c r="K108" s="177"/>
      <c r="L108" s="177"/>
      <c r="M108" s="177"/>
      <c r="N108" s="177"/>
      <c r="O108" s="177"/>
      <c r="P108" s="177"/>
      <c r="Q108" s="295"/>
      <c r="R108" s="341"/>
    </row>
    <row r="109" spans="1:18" ht="15.75" thickBot="1" x14ac:dyDescent="0.25">
      <c r="A109" s="362"/>
      <c r="B109" s="300"/>
      <c r="C109" s="301"/>
      <c r="D109" s="302"/>
      <c r="E109" s="212"/>
      <c r="F109" s="142" t="s">
        <v>72</v>
      </c>
      <c r="G109" s="126"/>
      <c r="H109" s="165"/>
      <c r="I109" s="181"/>
      <c r="J109" s="181"/>
      <c r="K109" s="181"/>
      <c r="L109" s="181"/>
      <c r="M109" s="181"/>
      <c r="N109" s="181"/>
      <c r="O109" s="181"/>
      <c r="P109" s="181"/>
      <c r="Q109" s="303"/>
      <c r="R109" s="341"/>
    </row>
    <row r="110" spans="1:18" ht="166.5" customHeight="1" thickBot="1" x14ac:dyDescent="0.25">
      <c r="A110" s="362"/>
      <c r="B110" s="367">
        <v>33</v>
      </c>
      <c r="C110" s="368"/>
      <c r="D110" s="369"/>
      <c r="E110" s="370" t="s">
        <v>472</v>
      </c>
      <c r="F110" s="182" t="s">
        <v>289</v>
      </c>
      <c r="G110" s="129">
        <v>0</v>
      </c>
      <c r="H110" s="371" t="s">
        <v>473</v>
      </c>
      <c r="I110" s="372" t="s">
        <v>474</v>
      </c>
      <c r="J110" s="373"/>
      <c r="K110" s="373"/>
      <c r="L110" s="291"/>
      <c r="M110" s="373"/>
      <c r="N110" s="373"/>
      <c r="O110" s="373"/>
      <c r="P110" s="373"/>
      <c r="Q110" s="374"/>
    </row>
    <row r="111" spans="1:18" ht="265.5" customHeight="1" thickBot="1" x14ac:dyDescent="0.25">
      <c r="A111" s="375"/>
      <c r="B111" s="376">
        <v>34</v>
      </c>
      <c r="C111" s="310"/>
      <c r="D111" s="311"/>
      <c r="E111" s="377" t="s">
        <v>369</v>
      </c>
      <c r="F111" s="183" t="s">
        <v>289</v>
      </c>
      <c r="G111" s="134">
        <v>0</v>
      </c>
      <c r="H111" s="167" t="s">
        <v>475</v>
      </c>
      <c r="I111" s="378"/>
      <c r="J111" s="147"/>
      <c r="K111" s="373"/>
      <c r="L111" s="291"/>
      <c r="M111" s="373"/>
      <c r="N111" s="373"/>
      <c r="O111" s="373"/>
      <c r="P111" s="373"/>
      <c r="Q111" s="374"/>
    </row>
    <row r="112" spans="1:18" ht="35.25" customHeight="1" thickBot="1" x14ac:dyDescent="0.25">
      <c r="A112" s="375"/>
      <c r="B112" s="379"/>
      <c r="C112" s="310"/>
      <c r="D112" s="311"/>
      <c r="E112" s="377"/>
      <c r="F112" s="183" t="s">
        <v>435</v>
      </c>
      <c r="G112" s="134">
        <v>110697</v>
      </c>
      <c r="H112" s="167"/>
      <c r="I112" s="378"/>
      <c r="J112" s="316"/>
      <c r="K112" s="316"/>
      <c r="L112" s="380"/>
      <c r="M112" s="316"/>
      <c r="N112" s="316"/>
      <c r="O112" s="316"/>
      <c r="P112" s="316"/>
      <c r="Q112" s="316"/>
    </row>
    <row r="113" spans="1:18" ht="128.25" customHeight="1" x14ac:dyDescent="0.2">
      <c r="A113" s="269"/>
      <c r="B113" s="309">
        <v>35</v>
      </c>
      <c r="C113" s="324">
        <v>226585</v>
      </c>
      <c r="D113" s="325">
        <v>41372</v>
      </c>
      <c r="E113" s="221" t="s">
        <v>17</v>
      </c>
      <c r="F113" s="143" t="s">
        <v>361</v>
      </c>
      <c r="G113" s="122">
        <v>0</v>
      </c>
      <c r="H113" s="117" t="s">
        <v>382</v>
      </c>
      <c r="I113" s="177" t="s">
        <v>391</v>
      </c>
      <c r="J113" s="312"/>
      <c r="K113" s="312"/>
      <c r="L113" s="312"/>
      <c r="M113" s="312"/>
      <c r="N113" s="312"/>
      <c r="O113" s="312"/>
      <c r="P113" s="312"/>
      <c r="Q113" s="314"/>
      <c r="R113" s="282"/>
    </row>
    <row r="114" spans="1:18" ht="15.75" customHeight="1" x14ac:dyDescent="0.2">
      <c r="A114" s="269"/>
      <c r="B114" s="315"/>
      <c r="C114" s="324"/>
      <c r="D114" s="325"/>
      <c r="E114" s="216"/>
      <c r="F114" s="144" t="s">
        <v>296</v>
      </c>
      <c r="G114" s="123">
        <v>0</v>
      </c>
      <c r="H114" s="171"/>
      <c r="I114" s="185"/>
      <c r="J114" s="196"/>
      <c r="K114" s="196"/>
      <c r="L114" s="196"/>
      <c r="M114" s="196"/>
      <c r="N114" s="196"/>
      <c r="O114" s="196"/>
      <c r="P114" s="196"/>
      <c r="Q114" s="319"/>
      <c r="R114" s="282"/>
    </row>
    <row r="115" spans="1:18" ht="18" x14ac:dyDescent="0.2">
      <c r="A115" s="269"/>
      <c r="B115" s="315"/>
      <c r="C115" s="324"/>
      <c r="D115" s="325"/>
      <c r="E115" s="216"/>
      <c r="F115" s="145" t="s">
        <v>72</v>
      </c>
      <c r="G115" s="133">
        <v>0</v>
      </c>
      <c r="H115" s="162" t="s">
        <v>377</v>
      </c>
      <c r="I115" s="178"/>
      <c r="J115" s="178" t="s">
        <v>61</v>
      </c>
      <c r="K115" s="178" t="s">
        <v>61</v>
      </c>
      <c r="L115" s="178" t="s">
        <v>61</v>
      </c>
      <c r="M115" s="178" t="s">
        <v>61</v>
      </c>
      <c r="N115" s="178" t="s">
        <v>61</v>
      </c>
      <c r="O115" s="178" t="s">
        <v>61</v>
      </c>
      <c r="P115" s="178" t="s">
        <v>61</v>
      </c>
      <c r="Q115" s="329" t="s">
        <v>61</v>
      </c>
      <c r="R115" s="282"/>
    </row>
    <row r="116" spans="1:18" ht="73.5" customHeight="1" thickBot="1" x14ac:dyDescent="0.25">
      <c r="A116" s="269"/>
      <c r="B116" s="320"/>
      <c r="C116" s="324"/>
      <c r="D116" s="325"/>
      <c r="E116" s="217"/>
      <c r="F116" s="146" t="s">
        <v>297</v>
      </c>
      <c r="G116" s="131">
        <v>0</v>
      </c>
      <c r="H116" s="163"/>
      <c r="I116" s="179"/>
      <c r="J116" s="179" t="s">
        <v>61</v>
      </c>
      <c r="K116" s="179" t="s">
        <v>61</v>
      </c>
      <c r="L116" s="179" t="s">
        <v>61</v>
      </c>
      <c r="M116" s="179" t="s">
        <v>61</v>
      </c>
      <c r="N116" s="179" t="s">
        <v>61</v>
      </c>
      <c r="O116" s="179" t="s">
        <v>61</v>
      </c>
      <c r="P116" s="179" t="s">
        <v>61</v>
      </c>
      <c r="Q116" s="333" t="s">
        <v>61</v>
      </c>
      <c r="R116" s="282"/>
    </row>
    <row r="117" spans="1:18" ht="57" customHeight="1" x14ac:dyDescent="0.2">
      <c r="A117" s="269"/>
      <c r="B117" s="309">
        <v>36</v>
      </c>
      <c r="C117" s="335">
        <v>254293</v>
      </c>
      <c r="D117" s="336">
        <v>41397</v>
      </c>
      <c r="E117" s="221" t="s">
        <v>288</v>
      </c>
      <c r="F117" s="143" t="s">
        <v>95</v>
      </c>
      <c r="G117" s="122">
        <v>0</v>
      </c>
      <c r="H117" s="173" t="s">
        <v>393</v>
      </c>
      <c r="I117" s="177" t="s">
        <v>353</v>
      </c>
      <c r="J117" s="312"/>
      <c r="K117" s="312"/>
      <c r="L117" s="312"/>
      <c r="M117" s="312"/>
      <c r="N117" s="312"/>
      <c r="O117" s="312"/>
      <c r="P117" s="312"/>
      <c r="Q117" s="314"/>
      <c r="R117" s="282"/>
    </row>
    <row r="118" spans="1:18" ht="157.5" customHeight="1" thickBot="1" x14ac:dyDescent="0.25">
      <c r="A118" s="269"/>
      <c r="B118" s="320"/>
      <c r="C118" s="337"/>
      <c r="D118" s="338"/>
      <c r="E118" s="217"/>
      <c r="F118" s="146" t="s">
        <v>72</v>
      </c>
      <c r="G118" s="131">
        <v>0</v>
      </c>
      <c r="H118" s="163"/>
      <c r="I118" s="179"/>
      <c r="J118" s="179"/>
      <c r="K118" s="179"/>
      <c r="L118" s="179"/>
      <c r="M118" s="179"/>
      <c r="N118" s="179"/>
      <c r="O118" s="179"/>
      <c r="P118" s="179"/>
      <c r="Q118" s="333"/>
      <c r="R118" s="282"/>
    </row>
    <row r="119" spans="1:18" ht="67.5" customHeight="1" x14ac:dyDescent="0.2">
      <c r="A119" s="269"/>
      <c r="B119" s="292">
        <v>37</v>
      </c>
      <c r="C119" s="293" t="s">
        <v>61</v>
      </c>
      <c r="D119" s="381" t="s">
        <v>61</v>
      </c>
      <c r="E119" s="210" t="s">
        <v>0</v>
      </c>
      <c r="F119" s="141" t="s">
        <v>72</v>
      </c>
      <c r="G119" s="120">
        <v>0</v>
      </c>
      <c r="H119" s="160" t="s">
        <v>410</v>
      </c>
      <c r="I119" s="177" t="s">
        <v>317</v>
      </c>
      <c r="J119" s="177" t="s">
        <v>318</v>
      </c>
      <c r="K119" s="177" t="s">
        <v>319</v>
      </c>
      <c r="L119" s="120">
        <v>50992898.149999999</v>
      </c>
      <c r="M119" s="177" t="s">
        <v>320</v>
      </c>
      <c r="N119" s="304">
        <v>41809</v>
      </c>
      <c r="O119" s="120">
        <v>4145633.99</v>
      </c>
      <c r="P119" s="382" t="s">
        <v>400</v>
      </c>
      <c r="Q119" s="383" t="s">
        <v>321</v>
      </c>
      <c r="R119" s="282"/>
    </row>
    <row r="120" spans="1:18" ht="150" customHeight="1" thickBot="1" x14ac:dyDescent="0.25">
      <c r="A120" s="269"/>
      <c r="B120" s="300"/>
      <c r="C120" s="297"/>
      <c r="D120" s="384"/>
      <c r="E120" s="212"/>
      <c r="F120" s="142" t="s">
        <v>77</v>
      </c>
      <c r="G120" s="121">
        <v>0</v>
      </c>
      <c r="H120" s="161" t="s">
        <v>479</v>
      </c>
      <c r="I120" s="161" t="s">
        <v>480</v>
      </c>
      <c r="J120" s="181"/>
      <c r="K120" s="181"/>
      <c r="L120" s="181"/>
      <c r="M120" s="181"/>
      <c r="N120" s="181"/>
      <c r="O120" s="181"/>
      <c r="P120" s="181"/>
      <c r="Q120" s="303"/>
      <c r="R120" s="282"/>
    </row>
    <row r="121" spans="1:18" ht="41.25" customHeight="1" x14ac:dyDescent="0.2">
      <c r="A121" s="269"/>
      <c r="B121" s="292">
        <v>38</v>
      </c>
      <c r="C121" s="293">
        <v>274698</v>
      </c>
      <c r="D121" s="294">
        <v>41745</v>
      </c>
      <c r="E121" s="218" t="s">
        <v>350</v>
      </c>
      <c r="F121" s="151" t="s">
        <v>95</v>
      </c>
      <c r="G121" s="129">
        <v>0</v>
      </c>
      <c r="H121" s="169"/>
      <c r="I121" s="182"/>
      <c r="J121" s="182"/>
      <c r="K121" s="182"/>
      <c r="L121" s="182"/>
      <c r="M121" s="182"/>
      <c r="N121" s="182"/>
      <c r="O121" s="182"/>
      <c r="P121" s="182"/>
      <c r="Q121" s="385"/>
      <c r="R121" s="282"/>
    </row>
    <row r="122" spans="1:18" ht="54.75" customHeight="1" thickBot="1" x14ac:dyDescent="0.25">
      <c r="A122" s="269"/>
      <c r="B122" s="296"/>
      <c r="C122" s="297"/>
      <c r="D122" s="298"/>
      <c r="E122" s="219"/>
      <c r="F122" s="152" t="s">
        <v>72</v>
      </c>
      <c r="G122" s="130" t="s">
        <v>396</v>
      </c>
      <c r="H122" s="170" t="s">
        <v>347</v>
      </c>
      <c r="I122" s="183" t="s">
        <v>344</v>
      </c>
      <c r="J122" s="386" t="s">
        <v>322</v>
      </c>
      <c r="K122" s="386"/>
      <c r="L122" s="387">
        <v>235421.85</v>
      </c>
      <c r="M122" s="386" t="s">
        <v>323</v>
      </c>
      <c r="N122" s="388"/>
      <c r="O122" s="386"/>
      <c r="P122" s="187"/>
      <c r="Q122" s="356"/>
      <c r="R122" s="282"/>
    </row>
    <row r="123" spans="1:18" ht="82.5" customHeight="1" thickBot="1" x14ac:dyDescent="0.25">
      <c r="A123" s="269"/>
      <c r="B123" s="300"/>
      <c r="C123" s="297"/>
      <c r="D123" s="298"/>
      <c r="E123" s="220"/>
      <c r="F123" s="153" t="s">
        <v>77</v>
      </c>
      <c r="G123" s="126">
        <v>0</v>
      </c>
      <c r="H123" s="284" t="s">
        <v>489</v>
      </c>
      <c r="I123" s="184" t="s">
        <v>490</v>
      </c>
      <c r="J123" s="181"/>
      <c r="K123" s="181"/>
      <c r="L123" s="181"/>
      <c r="M123" s="181"/>
      <c r="N123" s="181"/>
      <c r="O123" s="181"/>
      <c r="P123" s="181"/>
      <c r="Q123" s="303"/>
      <c r="R123" s="282"/>
    </row>
    <row r="124" spans="1:18" ht="45.75" customHeight="1" x14ac:dyDescent="0.2">
      <c r="A124" s="269"/>
      <c r="B124" s="292">
        <v>39</v>
      </c>
      <c r="C124" s="293">
        <v>216096</v>
      </c>
      <c r="D124" s="294">
        <v>41136</v>
      </c>
      <c r="E124" s="210" t="s">
        <v>27</v>
      </c>
      <c r="F124" s="141" t="s">
        <v>95</v>
      </c>
      <c r="G124" s="120">
        <f>+'[1]ANEXO 2A'!$K$11</f>
        <v>0</v>
      </c>
      <c r="H124" s="117" t="s">
        <v>372</v>
      </c>
      <c r="I124" s="177" t="s">
        <v>380</v>
      </c>
      <c r="J124" s="177" t="s">
        <v>61</v>
      </c>
      <c r="K124" s="177" t="s">
        <v>61</v>
      </c>
      <c r="L124" s="177" t="s">
        <v>61</v>
      </c>
      <c r="M124" s="177" t="s">
        <v>61</v>
      </c>
      <c r="N124" s="177" t="s">
        <v>61</v>
      </c>
      <c r="O124" s="177" t="s">
        <v>61</v>
      </c>
      <c r="P124" s="177" t="s">
        <v>61</v>
      </c>
      <c r="Q124" s="295" t="s">
        <v>61</v>
      </c>
    </row>
    <row r="125" spans="1:18" ht="156.75" customHeight="1" thickBot="1" x14ac:dyDescent="0.25">
      <c r="A125" s="269"/>
      <c r="B125" s="296"/>
      <c r="C125" s="297"/>
      <c r="D125" s="298"/>
      <c r="E125" s="211"/>
      <c r="F125" s="148" t="s">
        <v>72</v>
      </c>
      <c r="G125" s="134">
        <v>0</v>
      </c>
      <c r="H125" s="167" t="s">
        <v>376</v>
      </c>
      <c r="I125" s="183" t="s">
        <v>331</v>
      </c>
      <c r="J125" s="183" t="s">
        <v>332</v>
      </c>
      <c r="K125" s="183" t="s">
        <v>333</v>
      </c>
      <c r="L125" s="183" t="s">
        <v>334</v>
      </c>
      <c r="M125" s="183">
        <v>118</v>
      </c>
      <c r="N125" s="305">
        <v>42458</v>
      </c>
      <c r="O125" s="340" t="s">
        <v>335</v>
      </c>
      <c r="P125" s="183" t="s">
        <v>336</v>
      </c>
      <c r="Q125" s="299" t="s">
        <v>337</v>
      </c>
    </row>
    <row r="126" spans="1:18" ht="102.75" customHeight="1" thickBot="1" x14ac:dyDescent="0.25">
      <c r="A126" s="269"/>
      <c r="B126" s="300"/>
      <c r="C126" s="301"/>
      <c r="D126" s="302"/>
      <c r="E126" s="212"/>
      <c r="F126" s="153" t="s">
        <v>77</v>
      </c>
      <c r="G126" s="134">
        <v>0</v>
      </c>
      <c r="H126" s="284" t="s">
        <v>498</v>
      </c>
      <c r="I126" s="165" t="s">
        <v>499</v>
      </c>
      <c r="J126" s="181" t="s">
        <v>61</v>
      </c>
      <c r="K126" s="181" t="s">
        <v>61</v>
      </c>
      <c r="L126" s="181" t="s">
        <v>61</v>
      </c>
      <c r="M126" s="181" t="s">
        <v>61</v>
      </c>
      <c r="N126" s="181" t="s">
        <v>61</v>
      </c>
      <c r="O126" s="181" t="s">
        <v>61</v>
      </c>
      <c r="P126" s="181" t="s">
        <v>61</v>
      </c>
      <c r="Q126" s="303" t="s">
        <v>61</v>
      </c>
    </row>
    <row r="127" spans="1:18" ht="170.25" customHeight="1" thickBot="1" x14ac:dyDescent="0.25">
      <c r="A127" s="269"/>
      <c r="B127" s="279">
        <v>40</v>
      </c>
      <c r="C127" s="389">
        <v>333435</v>
      </c>
      <c r="D127" s="390">
        <v>42300</v>
      </c>
      <c r="E127" s="197" t="s">
        <v>313</v>
      </c>
      <c r="F127" s="156" t="s">
        <v>77</v>
      </c>
      <c r="G127" s="135">
        <v>0</v>
      </c>
      <c r="H127" s="165" t="s">
        <v>357</v>
      </c>
      <c r="I127" s="189"/>
      <c r="J127" s="277"/>
      <c r="K127" s="277"/>
      <c r="L127" s="291"/>
      <c r="M127" s="277"/>
      <c r="N127" s="277"/>
      <c r="O127" s="277"/>
      <c r="P127" s="277"/>
      <c r="Q127" s="278"/>
      <c r="R127" s="282"/>
    </row>
    <row r="128" spans="1:18" ht="142.5" customHeight="1" thickBot="1" x14ac:dyDescent="0.25">
      <c r="A128" s="269"/>
      <c r="B128" s="309">
        <v>41</v>
      </c>
      <c r="C128" s="335">
        <v>182387</v>
      </c>
      <c r="D128" s="336">
        <v>40742</v>
      </c>
      <c r="E128" s="216" t="s">
        <v>24</v>
      </c>
      <c r="F128" s="144" t="s">
        <v>72</v>
      </c>
      <c r="G128" s="123">
        <v>0</v>
      </c>
      <c r="H128" s="171" t="s">
        <v>399</v>
      </c>
      <c r="I128" s="196" t="s">
        <v>342</v>
      </c>
      <c r="J128" s="196" t="s">
        <v>338</v>
      </c>
      <c r="K128" s="196" t="s">
        <v>339</v>
      </c>
      <c r="L128" s="318">
        <v>1055757.1499999999</v>
      </c>
      <c r="M128" s="196" t="s">
        <v>340</v>
      </c>
      <c r="N128" s="391">
        <v>42388</v>
      </c>
      <c r="O128" s="318">
        <v>112483.96</v>
      </c>
      <c r="P128" s="196" t="s">
        <v>343</v>
      </c>
      <c r="Q128" s="334" t="s">
        <v>346</v>
      </c>
      <c r="R128" s="282"/>
    </row>
    <row r="129" spans="1:18" ht="170.25" customHeight="1" thickBot="1" x14ac:dyDescent="0.25">
      <c r="A129" s="269"/>
      <c r="B129" s="320"/>
      <c r="C129" s="337"/>
      <c r="D129" s="338"/>
      <c r="E129" s="217"/>
      <c r="F129" s="143" t="s">
        <v>77</v>
      </c>
      <c r="G129" s="134">
        <v>0</v>
      </c>
      <c r="H129" s="284" t="s">
        <v>501</v>
      </c>
      <c r="I129" s="181" t="s">
        <v>502</v>
      </c>
      <c r="J129" s="179"/>
      <c r="K129" s="179" t="s">
        <v>61</v>
      </c>
      <c r="L129" s="179" t="s">
        <v>61</v>
      </c>
      <c r="M129" s="179" t="s">
        <v>61</v>
      </c>
      <c r="N129" s="179" t="s">
        <v>61</v>
      </c>
      <c r="O129" s="179" t="s">
        <v>61</v>
      </c>
      <c r="P129" s="179" t="s">
        <v>61</v>
      </c>
      <c r="Q129" s="333" t="s">
        <v>61</v>
      </c>
      <c r="R129" s="282"/>
    </row>
    <row r="130" spans="1:18" ht="175.5" customHeight="1" thickBot="1" x14ac:dyDescent="0.25">
      <c r="A130" s="269"/>
      <c r="B130" s="392">
        <v>42</v>
      </c>
      <c r="C130" s="141">
        <v>307274</v>
      </c>
      <c r="D130" s="393">
        <v>42223</v>
      </c>
      <c r="E130" s="200" t="s">
        <v>292</v>
      </c>
      <c r="F130" s="143" t="s">
        <v>77</v>
      </c>
      <c r="G130" s="122">
        <v>0</v>
      </c>
      <c r="H130" s="117" t="s">
        <v>358</v>
      </c>
      <c r="I130" s="201"/>
      <c r="J130" s="312"/>
      <c r="K130" s="312"/>
      <c r="L130" s="313"/>
      <c r="M130" s="312"/>
      <c r="N130" s="312"/>
      <c r="O130" s="312"/>
      <c r="P130" s="312"/>
      <c r="Q130" s="314"/>
      <c r="R130" s="282"/>
    </row>
    <row r="131" spans="1:18" ht="15" customHeight="1" x14ac:dyDescent="0.2">
      <c r="A131" s="269"/>
      <c r="B131" s="292">
        <v>43</v>
      </c>
      <c r="C131" s="293">
        <v>273254</v>
      </c>
      <c r="D131" s="294">
        <v>41883</v>
      </c>
      <c r="E131" s="210" t="s">
        <v>355</v>
      </c>
      <c r="F131" s="141" t="s">
        <v>95</v>
      </c>
      <c r="G131" s="120">
        <f>+'[1]ANEXO 2'!$K$22</f>
        <v>0</v>
      </c>
      <c r="H131" s="117"/>
      <c r="I131" s="177"/>
      <c r="J131" s="177"/>
      <c r="K131" s="177"/>
      <c r="L131" s="177"/>
      <c r="M131" s="177"/>
      <c r="N131" s="177"/>
      <c r="O131" s="177"/>
      <c r="P131" s="177"/>
      <c r="Q131" s="295"/>
      <c r="R131" s="282"/>
    </row>
    <row r="132" spans="1:18" ht="60.75" thickBot="1" x14ac:dyDescent="0.25">
      <c r="A132" s="269"/>
      <c r="B132" s="296"/>
      <c r="C132" s="297"/>
      <c r="D132" s="298"/>
      <c r="E132" s="211"/>
      <c r="F132" s="155" t="s">
        <v>72</v>
      </c>
      <c r="G132" s="132">
        <v>0</v>
      </c>
      <c r="H132" s="172" t="s">
        <v>348</v>
      </c>
      <c r="I132" s="187" t="s">
        <v>349</v>
      </c>
      <c r="J132" s="187" t="s">
        <v>324</v>
      </c>
      <c r="K132" s="187" t="s">
        <v>325</v>
      </c>
      <c r="L132" s="394">
        <v>591292.57999999996</v>
      </c>
      <c r="M132" s="187" t="s">
        <v>326</v>
      </c>
      <c r="N132" s="395">
        <v>42831</v>
      </c>
      <c r="O132" s="187" t="s">
        <v>61</v>
      </c>
      <c r="P132" s="187" t="s">
        <v>341</v>
      </c>
      <c r="Q132" s="356" t="s">
        <v>345</v>
      </c>
    </row>
    <row r="133" spans="1:18" ht="79.5" thickBot="1" x14ac:dyDescent="0.25">
      <c r="A133" s="269"/>
      <c r="B133" s="296"/>
      <c r="C133" s="297"/>
      <c r="D133" s="298"/>
      <c r="E133" s="210"/>
      <c r="F133" s="260" t="s">
        <v>77</v>
      </c>
      <c r="G133" s="129">
        <v>0</v>
      </c>
      <c r="H133" s="396" t="s">
        <v>491</v>
      </c>
      <c r="I133" s="130" t="s">
        <v>492</v>
      </c>
      <c r="J133" s="182"/>
      <c r="K133" s="182"/>
      <c r="L133" s="182"/>
      <c r="M133" s="182"/>
      <c r="N133" s="182"/>
      <c r="O133" s="182"/>
      <c r="P133" s="182"/>
      <c r="Q133" s="385"/>
    </row>
    <row r="134" spans="1:18" ht="106.5" customHeight="1" thickBot="1" x14ac:dyDescent="0.25">
      <c r="A134" s="397"/>
      <c r="B134" s="183">
        <v>44</v>
      </c>
      <c r="C134" s="183"/>
      <c r="D134" s="305"/>
      <c r="E134" s="261" t="s">
        <v>505</v>
      </c>
      <c r="F134" s="260" t="s">
        <v>77</v>
      </c>
      <c r="G134" s="129">
        <v>0</v>
      </c>
      <c r="H134" s="284" t="s">
        <v>506</v>
      </c>
      <c r="I134" s="262"/>
      <c r="J134" s="262"/>
      <c r="K134" s="183"/>
      <c r="L134" s="183"/>
      <c r="M134" s="183"/>
      <c r="N134" s="183"/>
      <c r="O134" s="183"/>
      <c r="P134" s="183"/>
      <c r="Q134" s="183"/>
    </row>
    <row r="135" spans="1:18" ht="18.75" thickBot="1" x14ac:dyDescent="0.25">
      <c r="A135" s="269"/>
      <c r="B135" s="398"/>
      <c r="C135" s="310"/>
      <c r="D135" s="311"/>
      <c r="E135" s="138"/>
      <c r="F135" s="258"/>
      <c r="G135" s="259"/>
      <c r="H135" s="191"/>
      <c r="I135" s="191"/>
      <c r="J135" s="191"/>
      <c r="K135" s="316"/>
      <c r="L135" s="316"/>
      <c r="M135" s="316"/>
      <c r="N135" s="316"/>
      <c r="O135" s="316"/>
      <c r="P135" s="316"/>
      <c r="Q135" s="316"/>
    </row>
    <row r="136" spans="1:18" ht="18.75" thickBot="1" x14ac:dyDescent="0.25">
      <c r="A136" s="269"/>
      <c r="B136" s="398"/>
      <c r="C136" s="310"/>
      <c r="D136" s="311"/>
      <c r="E136" s="138"/>
      <c r="F136" s="258"/>
      <c r="G136" s="259"/>
      <c r="H136" s="191"/>
      <c r="I136" s="191"/>
      <c r="J136" s="191"/>
      <c r="K136" s="316"/>
      <c r="L136" s="316"/>
      <c r="M136" s="316"/>
      <c r="N136" s="316"/>
      <c r="O136" s="316"/>
      <c r="P136" s="316"/>
      <c r="Q136" s="316"/>
    </row>
    <row r="137" spans="1:18" ht="16.5" customHeight="1" thickBot="1" x14ac:dyDescent="0.25">
      <c r="A137" s="269"/>
      <c r="B137" s="399"/>
      <c r="C137" s="310"/>
      <c r="D137" s="311"/>
      <c r="E137" s="138"/>
      <c r="F137" s="157"/>
      <c r="G137" s="136"/>
      <c r="H137" s="174"/>
      <c r="I137" s="190"/>
      <c r="J137" s="400"/>
      <c r="K137" s="400"/>
      <c r="L137" s="380"/>
      <c r="M137" s="400"/>
      <c r="N137" s="400"/>
      <c r="O137" s="400"/>
      <c r="P137" s="400"/>
      <c r="Q137" s="400"/>
      <c r="R137" s="282"/>
    </row>
    <row r="138" spans="1:18" ht="58.5" customHeight="1" thickBot="1" x14ac:dyDescent="0.25">
      <c r="A138" s="269"/>
      <c r="B138" s="401" t="s">
        <v>285</v>
      </c>
      <c r="C138" s="402"/>
      <c r="D138" s="403"/>
      <c r="E138" s="139"/>
      <c r="F138" s="159"/>
      <c r="G138" s="137">
        <f>SUM(G6:G130)</f>
        <v>50042894.100799993</v>
      </c>
      <c r="H138" s="175"/>
      <c r="I138" s="191"/>
      <c r="J138" s="400"/>
      <c r="K138" s="400"/>
      <c r="L138" s="400"/>
      <c r="M138" s="400"/>
      <c r="N138" s="400"/>
      <c r="O138" s="404"/>
      <c r="P138" s="404"/>
      <c r="Q138" s="404"/>
      <c r="R138" s="282"/>
    </row>
    <row r="139" spans="1:18" ht="187.5" customHeight="1" x14ac:dyDescent="0.2">
      <c r="A139" s="269"/>
      <c r="B139" s="405"/>
      <c r="C139" s="405"/>
      <c r="D139" s="405"/>
      <c r="H139" s="176"/>
      <c r="I139" s="192"/>
      <c r="J139" s="282"/>
      <c r="R139" s="282"/>
    </row>
    <row r="140" spans="1:18" ht="12.75" customHeight="1" x14ac:dyDescent="0.2">
      <c r="A140" s="269"/>
      <c r="B140" s="405"/>
      <c r="C140" s="405"/>
      <c r="D140" s="405"/>
      <c r="H140" s="176"/>
      <c r="I140" s="192"/>
      <c r="J140" s="282"/>
      <c r="R140" s="282"/>
    </row>
    <row r="141" spans="1:18" ht="43.5" customHeight="1" x14ac:dyDescent="0.25">
      <c r="A141" s="269"/>
      <c r="B141" s="406" t="s">
        <v>294</v>
      </c>
      <c r="C141" s="407"/>
      <c r="D141" s="407"/>
      <c r="R141" s="282"/>
    </row>
    <row r="142" spans="1:18" ht="43.5" customHeight="1" thickBot="1" x14ac:dyDescent="0.3">
      <c r="A142" s="408"/>
      <c r="B142" s="406" t="s">
        <v>316</v>
      </c>
      <c r="C142" s="407"/>
      <c r="D142" s="407"/>
      <c r="R142" s="282"/>
    </row>
    <row r="143" spans="1:18" x14ac:dyDescent="0.2">
      <c r="A143" s="409" t="s">
        <v>124</v>
      </c>
      <c r="B143" s="410"/>
      <c r="C143" s="410"/>
      <c r="D143" s="410"/>
      <c r="R143" s="282"/>
    </row>
    <row r="144" spans="1:18" ht="196.5" customHeight="1" x14ac:dyDescent="0.2">
      <c r="A144" s="411"/>
      <c r="B144" s="410"/>
      <c r="C144" s="410"/>
      <c r="D144" s="410"/>
      <c r="R144" s="282"/>
    </row>
    <row r="145" spans="1:18" x14ac:dyDescent="0.2">
      <c r="A145" s="411"/>
      <c r="R145" s="282"/>
    </row>
    <row r="146" spans="1:18" ht="89.25" customHeight="1" x14ac:dyDescent="0.2">
      <c r="A146" s="411"/>
      <c r="R146" s="282"/>
    </row>
    <row r="147" spans="1:18" ht="30" customHeight="1" x14ac:dyDescent="0.2">
      <c r="A147" s="411"/>
      <c r="R147" s="282"/>
    </row>
    <row r="148" spans="1:18" ht="48" customHeight="1" x14ac:dyDescent="0.2">
      <c r="A148" s="411"/>
      <c r="R148" s="282"/>
    </row>
    <row r="149" spans="1:18" ht="118.5" customHeight="1" x14ac:dyDescent="0.2">
      <c r="A149" s="411"/>
      <c r="R149" s="282"/>
    </row>
    <row r="150" spans="1:18" ht="38.25" customHeight="1" x14ac:dyDescent="0.2">
      <c r="A150" s="411"/>
      <c r="R150" s="282"/>
    </row>
    <row r="151" spans="1:18" ht="39" customHeight="1" x14ac:dyDescent="0.2">
      <c r="A151" s="411"/>
      <c r="R151" s="282"/>
    </row>
    <row r="152" spans="1:18" ht="117.75" customHeight="1" x14ac:dyDescent="0.2">
      <c r="A152" s="411"/>
      <c r="R152" s="282"/>
    </row>
    <row r="153" spans="1:18" ht="66.75" customHeight="1" x14ac:dyDescent="0.2">
      <c r="A153" s="411"/>
      <c r="R153" s="282"/>
    </row>
    <row r="154" spans="1:18" ht="42.75" customHeight="1" x14ac:dyDescent="0.2">
      <c r="A154" s="411"/>
      <c r="R154" s="282"/>
    </row>
    <row r="155" spans="1:18" ht="91.5" customHeight="1" x14ac:dyDescent="0.2">
      <c r="A155" s="411"/>
      <c r="R155" s="282"/>
    </row>
    <row r="156" spans="1:18" ht="45" customHeight="1" x14ac:dyDescent="0.2">
      <c r="A156" s="411"/>
      <c r="R156" s="282"/>
    </row>
    <row r="157" spans="1:18" ht="59.25" customHeight="1" x14ac:dyDescent="0.2">
      <c r="A157" s="411"/>
      <c r="R157" s="282"/>
    </row>
    <row r="158" spans="1:18" ht="222" customHeight="1" x14ac:dyDescent="0.2">
      <c r="A158" s="411"/>
      <c r="R158" s="282"/>
    </row>
    <row r="159" spans="1:18" x14ac:dyDescent="0.2">
      <c r="A159" s="411"/>
      <c r="R159" s="282"/>
    </row>
    <row r="160" spans="1:18" x14ac:dyDescent="0.2">
      <c r="A160" s="411"/>
      <c r="R160" s="282"/>
    </row>
    <row r="161" spans="1:18" ht="102" customHeight="1" x14ac:dyDescent="0.2">
      <c r="A161" s="411"/>
      <c r="R161" s="282"/>
    </row>
    <row r="162" spans="1:18" ht="30" customHeight="1" x14ac:dyDescent="0.2">
      <c r="A162" s="411"/>
      <c r="R162" s="282"/>
    </row>
    <row r="163" spans="1:18" ht="45.75" customHeight="1" x14ac:dyDescent="0.2">
      <c r="A163" s="411"/>
      <c r="R163" s="282"/>
    </row>
    <row r="164" spans="1:18" x14ac:dyDescent="0.2">
      <c r="A164" s="411"/>
      <c r="R164" s="282"/>
    </row>
    <row r="165" spans="1:18" ht="81.75" customHeight="1" x14ac:dyDescent="0.2">
      <c r="A165" s="411"/>
      <c r="R165" s="282"/>
    </row>
    <row r="166" spans="1:18" x14ac:dyDescent="0.2">
      <c r="A166" s="411"/>
      <c r="R166" s="282"/>
    </row>
    <row r="167" spans="1:18" ht="113.25" customHeight="1" x14ac:dyDescent="0.2">
      <c r="A167" s="411"/>
      <c r="R167" s="282"/>
    </row>
    <row r="168" spans="1:18" ht="20.25" customHeight="1" x14ac:dyDescent="0.2">
      <c r="A168" s="411"/>
      <c r="R168" s="282"/>
    </row>
    <row r="169" spans="1:18" ht="27.75" customHeight="1" x14ac:dyDescent="0.2">
      <c r="A169" s="411"/>
      <c r="R169" s="282"/>
    </row>
    <row r="170" spans="1:18" ht="41.25" customHeight="1" x14ac:dyDescent="0.2">
      <c r="A170" s="411"/>
      <c r="R170" s="282"/>
    </row>
    <row r="171" spans="1:18" ht="78" customHeight="1" x14ac:dyDescent="0.2">
      <c r="A171" s="411"/>
      <c r="R171" s="282"/>
    </row>
    <row r="172" spans="1:18" ht="59.25" customHeight="1" x14ac:dyDescent="0.2">
      <c r="A172" s="411"/>
      <c r="R172" s="282"/>
    </row>
    <row r="173" spans="1:18" ht="154.5" customHeight="1" x14ac:dyDescent="0.2">
      <c r="A173" s="411"/>
      <c r="R173" s="282"/>
    </row>
    <row r="174" spans="1:18" ht="264" customHeight="1" x14ac:dyDescent="0.2">
      <c r="A174" s="411"/>
      <c r="R174" s="282"/>
    </row>
    <row r="175" spans="1:18" ht="120.75" customHeight="1" x14ac:dyDescent="0.2">
      <c r="A175" s="411"/>
      <c r="R175" s="282"/>
    </row>
    <row r="176" spans="1:18" x14ac:dyDescent="0.2">
      <c r="A176" s="411"/>
      <c r="R176" s="282"/>
    </row>
    <row r="177" spans="1:18" x14ac:dyDescent="0.2">
      <c r="A177" s="411"/>
      <c r="R177" s="282"/>
    </row>
    <row r="178" spans="1:18" ht="175.5" customHeight="1" x14ac:dyDescent="0.2">
      <c r="A178" s="411"/>
    </row>
    <row r="179" spans="1:18" ht="247.5" customHeight="1" x14ac:dyDescent="0.2">
      <c r="A179" s="411"/>
    </row>
    <row r="180" spans="1:18" ht="18" x14ac:dyDescent="0.2">
      <c r="A180" s="412"/>
    </row>
    <row r="181" spans="1:18" ht="18" x14ac:dyDescent="0.2">
      <c r="A181" s="412"/>
    </row>
    <row r="183" spans="1:18" ht="15" x14ac:dyDescent="0.25">
      <c r="A183" s="413" t="s">
        <v>293</v>
      </c>
    </row>
    <row r="184" spans="1:18" ht="15" x14ac:dyDescent="0.25">
      <c r="A184" s="413" t="s">
        <v>295</v>
      </c>
    </row>
    <row r="185" spans="1:18" x14ac:dyDescent="0.2">
      <c r="A185" s="414"/>
    </row>
    <row r="186" spans="1:18" x14ac:dyDescent="0.2">
      <c r="A186" s="414"/>
    </row>
  </sheetData>
  <autoFilter ref="A4:Q187">
    <filterColumn colId="9" showButton="0"/>
    <filterColumn colId="10" showButton="0"/>
    <filterColumn colId="11" showButton="0"/>
    <filterColumn colId="12" showButton="0"/>
  </autoFilter>
  <mergeCells count="146">
    <mergeCell ref="E15:E17"/>
    <mergeCell ref="B18:B20"/>
    <mergeCell ref="C18:C20"/>
    <mergeCell ref="D18:D20"/>
    <mergeCell ref="D24:D26"/>
    <mergeCell ref="B42:B45"/>
    <mergeCell ref="J4:N4"/>
    <mergeCell ref="I4:I5"/>
    <mergeCell ref="E119:E120"/>
    <mergeCell ref="G4:G5"/>
    <mergeCell ref="E4:E5"/>
    <mergeCell ref="H4:H5"/>
    <mergeCell ref="F4:F5"/>
    <mergeCell ref="E12:E14"/>
    <mergeCell ref="C15:C17"/>
    <mergeCell ref="E18:E20"/>
    <mergeCell ref="B113:B116"/>
    <mergeCell ref="C113:C116"/>
    <mergeCell ref="E113:E116"/>
    <mergeCell ref="B117:B118"/>
    <mergeCell ref="E117:E118"/>
    <mergeCell ref="C117:C118"/>
    <mergeCell ref="C42:C45"/>
    <mergeCell ref="D42:D45"/>
    <mergeCell ref="B4:B5"/>
    <mergeCell ref="B30:B34"/>
    <mergeCell ref="D35:D38"/>
    <mergeCell ref="C35:C38"/>
    <mergeCell ref="B119:B120"/>
    <mergeCell ref="B15:B17"/>
    <mergeCell ref="B21:B23"/>
    <mergeCell ref="C21:C23"/>
    <mergeCell ref="D21:D23"/>
    <mergeCell ref="B24:B26"/>
    <mergeCell ref="C24:C26"/>
    <mergeCell ref="D4:D5"/>
    <mergeCell ref="C4:C5"/>
    <mergeCell ref="D30:D34"/>
    <mergeCell ref="C119:C120"/>
    <mergeCell ref="D119:D120"/>
    <mergeCell ref="B35:B38"/>
    <mergeCell ref="D15:D17"/>
    <mergeCell ref="C30:C34"/>
    <mergeCell ref="B46:B49"/>
    <mergeCell ref="C46:C49"/>
    <mergeCell ref="D46:D49"/>
    <mergeCell ref="B58:B61"/>
    <mergeCell ref="C58:C61"/>
    <mergeCell ref="B12:B14"/>
    <mergeCell ref="C12:C14"/>
    <mergeCell ref="D12:D14"/>
    <mergeCell ref="B62:B66"/>
    <mergeCell ref="C62:C66"/>
    <mergeCell ref="D62:D66"/>
    <mergeCell ref="B131:B133"/>
    <mergeCell ref="C131:C133"/>
    <mergeCell ref="D131:D133"/>
    <mergeCell ref="D117:D118"/>
    <mergeCell ref="D113:D116"/>
    <mergeCell ref="B121:B123"/>
    <mergeCell ref="C121:C123"/>
    <mergeCell ref="B124:B126"/>
    <mergeCell ref="D124:D126"/>
    <mergeCell ref="D121:D123"/>
    <mergeCell ref="B128:B129"/>
    <mergeCell ref="C128:C129"/>
    <mergeCell ref="D128:D129"/>
    <mergeCell ref="D58:D61"/>
    <mergeCell ref="B50:B53"/>
    <mergeCell ref="C50:C53"/>
    <mergeCell ref="D50:D53"/>
    <mergeCell ref="B54:B57"/>
    <mergeCell ref="I62:I63"/>
    <mergeCell ref="E21:E23"/>
    <mergeCell ref="E131:E133"/>
    <mergeCell ref="E62:E66"/>
    <mergeCell ref="E121:E123"/>
    <mergeCell ref="E35:E38"/>
    <mergeCell ref="E39:E41"/>
    <mergeCell ref="E24:E26"/>
    <mergeCell ref="A143:A179"/>
    <mergeCell ref="B39:B41"/>
    <mergeCell ref="C39:C41"/>
    <mergeCell ref="D39:D41"/>
    <mergeCell ref="C124:C126"/>
    <mergeCell ref="E30:E34"/>
    <mergeCell ref="E124:E126"/>
    <mergeCell ref="E128:E129"/>
    <mergeCell ref="E42:E45"/>
    <mergeCell ref="E46:E49"/>
    <mergeCell ref="E58:E61"/>
    <mergeCell ref="E50:E53"/>
    <mergeCell ref="C54:C57"/>
    <mergeCell ref="D54:D57"/>
    <mergeCell ref="E54:E57"/>
    <mergeCell ref="B72:B76"/>
    <mergeCell ref="C72:C76"/>
    <mergeCell ref="D72:D76"/>
    <mergeCell ref="E72:E76"/>
    <mergeCell ref="I72:I73"/>
    <mergeCell ref="B67:B71"/>
    <mergeCell ref="C67:C71"/>
    <mergeCell ref="D67:D71"/>
    <mergeCell ref="E67:E71"/>
    <mergeCell ref="I67:I68"/>
    <mergeCell ref="E93:E96"/>
    <mergeCell ref="B77:B80"/>
    <mergeCell ref="C77:C80"/>
    <mergeCell ref="D77:D80"/>
    <mergeCell ref="E77:E80"/>
    <mergeCell ref="A81:A110"/>
    <mergeCell ref="B81:B84"/>
    <mergeCell ref="C81:C84"/>
    <mergeCell ref="D81:D84"/>
    <mergeCell ref="E81:E84"/>
    <mergeCell ref="B85:B88"/>
    <mergeCell ref="C85:C88"/>
    <mergeCell ref="D85:D88"/>
    <mergeCell ref="E85:E88"/>
    <mergeCell ref="B89:B92"/>
    <mergeCell ref="C89:C92"/>
    <mergeCell ref="D89:D92"/>
    <mergeCell ref="E111:E112"/>
    <mergeCell ref="B111:B112"/>
    <mergeCell ref="B27:B29"/>
    <mergeCell ref="E27:E29"/>
    <mergeCell ref="B104:B107"/>
    <mergeCell ref="C104:C107"/>
    <mergeCell ref="D104:D107"/>
    <mergeCell ref="E104:E107"/>
    <mergeCell ref="B108:B109"/>
    <mergeCell ref="C108:C109"/>
    <mergeCell ref="D108:D109"/>
    <mergeCell ref="E108:E109"/>
    <mergeCell ref="B97:B100"/>
    <mergeCell ref="C97:C100"/>
    <mergeCell ref="D97:D100"/>
    <mergeCell ref="E97:E100"/>
    <mergeCell ref="B101:B103"/>
    <mergeCell ref="C101:C103"/>
    <mergeCell ref="D101:D103"/>
    <mergeCell ref="E101:E103"/>
    <mergeCell ref="E89:E92"/>
    <mergeCell ref="B93:B96"/>
    <mergeCell ref="C93:C96"/>
    <mergeCell ref="D93:D96"/>
  </mergeCells>
  <phoneticPr fontId="24" type="noConversion"/>
  <printOptions horizontalCentered="1"/>
  <pageMargins left="0.19685039370078741" right="0.19685039370078741" top="0.78740157480314965" bottom="0.39370078740157483" header="0.43307086614173229" footer="0"/>
  <pageSetup paperSize="9" scale="18" fitToHeight="4" orientation="portrait" verticalDpi="300" r:id="rId1"/>
  <headerFooter alignWithMargins="0"/>
  <rowBreaks count="6" manualBreakCount="6">
    <brk id="11" max="16" man="1"/>
    <brk id="23" max="16" man="1"/>
    <brk id="43" max="16" man="1"/>
    <brk id="76" max="16" man="1"/>
    <brk id="109" max="16" man="1"/>
    <brk id="12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46"/>
      <c r="C2" s="246"/>
      <c r="D2" s="246"/>
      <c r="E2" s="246"/>
      <c r="F2" s="246"/>
      <c r="G2" s="246"/>
      <c r="H2" s="246"/>
      <c r="I2" s="246"/>
      <c r="J2" s="246"/>
      <c r="K2" s="246"/>
      <c r="L2" s="246"/>
    </row>
    <row r="3" spans="2:12" ht="21" customHeight="1" x14ac:dyDescent="0.2">
      <c r="B3" s="247" t="s">
        <v>282</v>
      </c>
      <c r="C3" s="247"/>
      <c r="D3" s="247"/>
      <c r="E3" s="247"/>
      <c r="F3" s="247"/>
      <c r="G3" s="247"/>
      <c r="H3" s="247"/>
      <c r="I3" s="247"/>
      <c r="J3" s="247"/>
      <c r="K3" s="247"/>
      <c r="L3" s="247"/>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48" t="s">
        <v>123</v>
      </c>
      <c r="C6" s="240">
        <v>1</v>
      </c>
      <c r="D6" s="243" t="s">
        <v>61</v>
      </c>
      <c r="E6" s="243" t="s">
        <v>61</v>
      </c>
      <c r="F6" s="232" t="s">
        <v>0</v>
      </c>
      <c r="G6" s="67" t="s">
        <v>72</v>
      </c>
      <c r="H6" s="68">
        <v>20062731.359999999</v>
      </c>
      <c r="I6" s="68">
        <v>20062731.359999999</v>
      </c>
      <c r="J6" s="69">
        <f>+H6-I6</f>
        <v>0</v>
      </c>
      <c r="K6" s="70" t="s">
        <v>52</v>
      </c>
      <c r="L6" s="71" t="s">
        <v>62</v>
      </c>
    </row>
    <row r="7" spans="2:12" ht="73.5" customHeight="1" thickBot="1" x14ac:dyDescent="0.25">
      <c r="B7" s="248"/>
      <c r="C7" s="242"/>
      <c r="D7" s="245"/>
      <c r="E7" s="245"/>
      <c r="F7" s="233"/>
      <c r="G7" s="73" t="s">
        <v>77</v>
      </c>
      <c r="H7" s="74">
        <v>37622611</v>
      </c>
      <c r="I7" s="74">
        <v>37622611</v>
      </c>
      <c r="J7" s="75">
        <f t="shared" ref="J7:J69" si="0">+H7-I7</f>
        <v>0</v>
      </c>
      <c r="K7" s="72" t="s">
        <v>96</v>
      </c>
      <c r="L7" s="76" t="s">
        <v>103</v>
      </c>
    </row>
    <row r="8" spans="2:12" ht="63" customHeight="1" thickBot="1" x14ac:dyDescent="0.25">
      <c r="B8" s="248"/>
      <c r="C8" s="77">
        <v>2</v>
      </c>
      <c r="D8" s="78" t="s">
        <v>61</v>
      </c>
      <c r="E8" s="78" t="s">
        <v>61</v>
      </c>
      <c r="F8" s="79" t="s">
        <v>1</v>
      </c>
      <c r="G8" s="79" t="s">
        <v>95</v>
      </c>
      <c r="H8" s="80">
        <v>986076</v>
      </c>
      <c r="I8" s="80">
        <v>500000</v>
      </c>
      <c r="J8" s="81">
        <f>+H8-I8</f>
        <v>486076</v>
      </c>
      <c r="K8" s="82" t="s">
        <v>97</v>
      </c>
      <c r="L8" s="83" t="s">
        <v>104</v>
      </c>
    </row>
    <row r="9" spans="2:12" ht="57.75" customHeight="1" x14ac:dyDescent="0.2">
      <c r="B9" s="248"/>
      <c r="C9" s="240">
        <v>3</v>
      </c>
      <c r="D9" s="243">
        <v>180989</v>
      </c>
      <c r="E9" s="243" t="s">
        <v>40</v>
      </c>
      <c r="F9" s="232" t="s">
        <v>7</v>
      </c>
      <c r="G9" s="67" t="s">
        <v>95</v>
      </c>
      <c r="H9" s="68">
        <v>55937.77</v>
      </c>
      <c r="I9" s="68">
        <v>55937.77</v>
      </c>
      <c r="J9" s="69">
        <f t="shared" si="0"/>
        <v>0</v>
      </c>
      <c r="K9" s="70" t="s">
        <v>97</v>
      </c>
      <c r="L9" s="71" t="s">
        <v>86</v>
      </c>
    </row>
    <row r="10" spans="2:12" ht="31.15" customHeight="1" x14ac:dyDescent="0.2">
      <c r="B10" s="248"/>
      <c r="C10" s="241"/>
      <c r="D10" s="244"/>
      <c r="E10" s="244"/>
      <c r="F10" s="227"/>
      <c r="G10" s="86" t="s">
        <v>72</v>
      </c>
      <c r="H10" s="87">
        <v>139983.38</v>
      </c>
      <c r="I10" s="87">
        <v>70834.960000000006</v>
      </c>
      <c r="J10" s="88">
        <f t="shared" si="0"/>
        <v>69148.42</v>
      </c>
      <c r="K10" s="89" t="s">
        <v>80</v>
      </c>
      <c r="L10" s="224" t="s">
        <v>105</v>
      </c>
    </row>
    <row r="11" spans="2:12" ht="31.9" customHeight="1" thickBot="1" x14ac:dyDescent="0.25">
      <c r="B11" s="248"/>
      <c r="C11" s="242"/>
      <c r="D11" s="245"/>
      <c r="E11" s="245"/>
      <c r="F11" s="233"/>
      <c r="G11" s="73" t="s">
        <v>77</v>
      </c>
      <c r="H11" s="74">
        <v>742641.03</v>
      </c>
      <c r="I11" s="74">
        <v>0</v>
      </c>
      <c r="J11" s="88">
        <f t="shared" si="0"/>
        <v>742641.03</v>
      </c>
      <c r="K11" s="72" t="s">
        <v>80</v>
      </c>
      <c r="L11" s="225"/>
    </row>
    <row r="12" spans="2:12" ht="37.9" customHeight="1" x14ac:dyDescent="0.2">
      <c r="B12" s="248"/>
      <c r="C12" s="240">
        <v>4</v>
      </c>
      <c r="D12" s="243">
        <v>181085</v>
      </c>
      <c r="E12" s="243" t="s">
        <v>40</v>
      </c>
      <c r="F12" s="232" t="s">
        <v>28</v>
      </c>
      <c r="G12" s="67" t="s">
        <v>95</v>
      </c>
      <c r="H12" s="68">
        <v>31400</v>
      </c>
      <c r="I12" s="68">
        <v>0</v>
      </c>
      <c r="J12" s="69">
        <f t="shared" si="0"/>
        <v>31400</v>
      </c>
      <c r="K12" s="70" t="s">
        <v>98</v>
      </c>
      <c r="L12" s="228" t="s">
        <v>106</v>
      </c>
    </row>
    <row r="13" spans="2:12" ht="62.25" customHeight="1" thickBot="1" x14ac:dyDescent="0.25">
      <c r="B13" s="248"/>
      <c r="C13" s="242">
        <v>3</v>
      </c>
      <c r="D13" s="245">
        <v>180989</v>
      </c>
      <c r="E13" s="245" t="s">
        <v>40</v>
      </c>
      <c r="F13" s="233"/>
      <c r="G13" s="73" t="s">
        <v>77</v>
      </c>
      <c r="H13" s="74">
        <v>5526271.46</v>
      </c>
      <c r="I13" s="74">
        <v>2210508.5840000003</v>
      </c>
      <c r="J13" s="75">
        <f t="shared" si="0"/>
        <v>3315762.8759999997</v>
      </c>
      <c r="K13" s="90" t="s">
        <v>97</v>
      </c>
      <c r="L13" s="225"/>
    </row>
    <row r="14" spans="2:12" ht="48" customHeight="1" x14ac:dyDescent="0.2">
      <c r="B14" s="248"/>
      <c r="C14" s="240">
        <v>5</v>
      </c>
      <c r="D14" s="243">
        <v>1809209</v>
      </c>
      <c r="E14" s="243" t="s">
        <v>40</v>
      </c>
      <c r="F14" s="232" t="s">
        <v>29</v>
      </c>
      <c r="G14" s="67" t="s">
        <v>95</v>
      </c>
      <c r="H14" s="68">
        <v>31400</v>
      </c>
      <c r="I14" s="68">
        <v>0</v>
      </c>
      <c r="J14" s="69">
        <f t="shared" si="0"/>
        <v>31400</v>
      </c>
      <c r="K14" s="70" t="s">
        <v>98</v>
      </c>
      <c r="L14" s="228" t="s">
        <v>106</v>
      </c>
    </row>
    <row r="15" spans="2:12" ht="63.75" customHeight="1" thickBot="1" x14ac:dyDescent="0.25">
      <c r="B15" s="248"/>
      <c r="C15" s="242">
        <v>4</v>
      </c>
      <c r="D15" s="245">
        <v>1809209</v>
      </c>
      <c r="E15" s="245" t="s">
        <v>40</v>
      </c>
      <c r="F15" s="233"/>
      <c r="G15" s="73" t="s">
        <v>77</v>
      </c>
      <c r="H15" s="74">
        <v>1204125.5</v>
      </c>
      <c r="I15" s="74">
        <v>481650.2</v>
      </c>
      <c r="J15" s="75">
        <f t="shared" si="0"/>
        <v>722475.3</v>
      </c>
      <c r="K15" s="90" t="s">
        <v>97</v>
      </c>
      <c r="L15" s="225"/>
    </row>
    <row r="16" spans="2:12" ht="41.25" customHeight="1" x14ac:dyDescent="0.2">
      <c r="B16" s="248"/>
      <c r="C16" s="240">
        <v>6</v>
      </c>
      <c r="D16" s="243">
        <v>181094</v>
      </c>
      <c r="E16" s="243" t="s">
        <v>40</v>
      </c>
      <c r="F16" s="232" t="s">
        <v>30</v>
      </c>
      <c r="G16" s="67" t="s">
        <v>95</v>
      </c>
      <c r="H16" s="68">
        <v>31700</v>
      </c>
      <c r="I16" s="68">
        <v>0</v>
      </c>
      <c r="J16" s="69">
        <f t="shared" si="0"/>
        <v>31700</v>
      </c>
      <c r="K16" s="70" t="s">
        <v>98</v>
      </c>
      <c r="L16" s="228" t="s">
        <v>106</v>
      </c>
    </row>
    <row r="17" spans="2:14" ht="60.75" customHeight="1" thickBot="1" x14ac:dyDescent="0.25">
      <c r="B17" s="248"/>
      <c r="C17" s="242">
        <v>5</v>
      </c>
      <c r="D17" s="245">
        <v>181094</v>
      </c>
      <c r="E17" s="245" t="s">
        <v>40</v>
      </c>
      <c r="F17" s="233" t="s">
        <v>4</v>
      </c>
      <c r="G17" s="73" t="s">
        <v>77</v>
      </c>
      <c r="H17" s="74">
        <v>1342750</v>
      </c>
      <c r="I17" s="74">
        <v>537100</v>
      </c>
      <c r="J17" s="75">
        <f t="shared" si="0"/>
        <v>805650</v>
      </c>
      <c r="K17" s="90" t="s">
        <v>97</v>
      </c>
      <c r="L17" s="225"/>
    </row>
    <row r="18" spans="2:14" ht="63.6" customHeight="1" thickBot="1" x14ac:dyDescent="0.25">
      <c r="B18" s="248"/>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48"/>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48"/>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48"/>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48"/>
      <c r="C22" s="240">
        <v>11</v>
      </c>
      <c r="D22" s="243">
        <v>269832</v>
      </c>
      <c r="E22" s="243" t="s">
        <v>49</v>
      </c>
      <c r="F22" s="232" t="s">
        <v>11</v>
      </c>
      <c r="G22" s="67" t="s">
        <v>72</v>
      </c>
      <c r="H22" s="68">
        <v>1330082.0900000001</v>
      </c>
      <c r="I22" s="249">
        <v>1510047.5</v>
      </c>
      <c r="J22" s="256">
        <f>+H22+H23-I22</f>
        <v>2161436.9400000004</v>
      </c>
      <c r="K22" s="254" t="s">
        <v>100</v>
      </c>
      <c r="L22" s="252" t="s">
        <v>278</v>
      </c>
      <c r="N22">
        <f>+H22*0.4</f>
        <v>532032.83600000001</v>
      </c>
    </row>
    <row r="23" spans="2:14" ht="45.6" customHeight="1" thickBot="1" x14ac:dyDescent="0.25">
      <c r="B23" s="248"/>
      <c r="C23" s="242"/>
      <c r="D23" s="245"/>
      <c r="E23" s="245"/>
      <c r="F23" s="233"/>
      <c r="G23" s="73" t="s">
        <v>77</v>
      </c>
      <c r="H23" s="74">
        <v>2341402.35</v>
      </c>
      <c r="I23" s="251"/>
      <c r="J23" s="257"/>
      <c r="K23" s="255"/>
      <c r="L23" s="253"/>
      <c r="N23" s="27">
        <f>+I22-N22</f>
        <v>978014.66399999999</v>
      </c>
    </row>
    <row r="24" spans="2:14" ht="30.6" customHeight="1" x14ac:dyDescent="0.2">
      <c r="B24" s="248"/>
      <c r="C24" s="240">
        <v>12</v>
      </c>
      <c r="D24" s="243">
        <v>274698</v>
      </c>
      <c r="E24" s="243" t="s">
        <v>83</v>
      </c>
      <c r="F24" s="232" t="s">
        <v>51</v>
      </c>
      <c r="G24" s="67" t="s">
        <v>95</v>
      </c>
      <c r="H24" s="68">
        <v>30962</v>
      </c>
      <c r="I24" s="68">
        <v>0</v>
      </c>
      <c r="J24" s="69">
        <f t="shared" si="0"/>
        <v>30962</v>
      </c>
      <c r="K24" s="70" t="s">
        <v>88</v>
      </c>
      <c r="L24" s="228" t="s">
        <v>275</v>
      </c>
    </row>
    <row r="25" spans="2:14" ht="42.6" customHeight="1" x14ac:dyDescent="0.2">
      <c r="B25" s="248"/>
      <c r="C25" s="241"/>
      <c r="D25" s="244"/>
      <c r="E25" s="244"/>
      <c r="F25" s="227"/>
      <c r="G25" s="86" t="s">
        <v>72</v>
      </c>
      <c r="H25" s="87">
        <v>911156.6</v>
      </c>
      <c r="I25" s="87">
        <v>1680000</v>
      </c>
      <c r="J25" s="91">
        <f t="shared" si="0"/>
        <v>-768843.4</v>
      </c>
      <c r="K25" s="89" t="s">
        <v>101</v>
      </c>
      <c r="L25" s="224"/>
    </row>
    <row r="26" spans="2:14" ht="36.6" customHeight="1" thickBot="1" x14ac:dyDescent="0.25">
      <c r="B26" s="248"/>
      <c r="C26" s="242"/>
      <c r="D26" s="245"/>
      <c r="E26" s="245"/>
      <c r="F26" s="233"/>
      <c r="G26" s="73" t="s">
        <v>77</v>
      </c>
      <c r="H26" s="74">
        <v>8375698</v>
      </c>
      <c r="I26" s="74">
        <v>5220000</v>
      </c>
      <c r="J26" s="75">
        <f t="shared" si="0"/>
        <v>3155698</v>
      </c>
      <c r="K26" s="72" t="s">
        <v>26</v>
      </c>
      <c r="L26" s="225"/>
    </row>
    <row r="27" spans="2:14" ht="71.25" customHeight="1" thickBot="1" x14ac:dyDescent="0.25">
      <c r="B27" s="248"/>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48"/>
      <c r="C28" s="240">
        <v>14</v>
      </c>
      <c r="D28" s="243">
        <v>273254</v>
      </c>
      <c r="E28" s="243" t="s">
        <v>82</v>
      </c>
      <c r="F28" s="232" t="s">
        <v>56</v>
      </c>
      <c r="G28" s="67" t="s">
        <v>95</v>
      </c>
      <c r="H28" s="68">
        <v>84530</v>
      </c>
      <c r="I28" s="68">
        <v>84530</v>
      </c>
      <c r="J28" s="69">
        <f t="shared" si="0"/>
        <v>0</v>
      </c>
      <c r="K28" s="70" t="s">
        <v>101</v>
      </c>
      <c r="L28" s="71" t="s">
        <v>91</v>
      </c>
    </row>
    <row r="29" spans="2:14" ht="30" customHeight="1" x14ac:dyDescent="0.2">
      <c r="B29" s="248"/>
      <c r="C29" s="241"/>
      <c r="D29" s="244"/>
      <c r="E29" s="244"/>
      <c r="F29" s="227"/>
      <c r="G29" s="86" t="s">
        <v>72</v>
      </c>
      <c r="H29" s="87">
        <v>138122</v>
      </c>
      <c r="I29" s="87">
        <v>0</v>
      </c>
      <c r="J29" s="88">
        <f t="shared" si="0"/>
        <v>138122</v>
      </c>
      <c r="K29" s="89" t="s">
        <v>80</v>
      </c>
      <c r="L29" s="224" t="s">
        <v>271</v>
      </c>
    </row>
    <row r="30" spans="2:14" ht="27" customHeight="1" thickBot="1" x14ac:dyDescent="0.25">
      <c r="B30" s="248"/>
      <c r="C30" s="242"/>
      <c r="D30" s="245"/>
      <c r="E30" s="245"/>
      <c r="F30" s="233"/>
      <c r="G30" s="73" t="s">
        <v>77</v>
      </c>
      <c r="H30" s="74">
        <v>887354</v>
      </c>
      <c r="I30" s="74">
        <v>0</v>
      </c>
      <c r="J30" s="75">
        <f t="shared" si="0"/>
        <v>887354</v>
      </c>
      <c r="K30" s="72" t="s">
        <v>80</v>
      </c>
      <c r="L30" s="225"/>
    </row>
    <row r="31" spans="2:14" ht="51" customHeight="1" thickBot="1" x14ac:dyDescent="0.25">
      <c r="B31" s="248"/>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48"/>
      <c r="C32" s="240">
        <v>16</v>
      </c>
      <c r="D32" s="243">
        <v>292317</v>
      </c>
      <c r="E32" s="243" t="s">
        <v>85</v>
      </c>
      <c r="F32" s="232" t="s">
        <v>60</v>
      </c>
      <c r="G32" s="67" t="s">
        <v>95</v>
      </c>
      <c r="H32" s="68">
        <v>229564</v>
      </c>
      <c r="I32" s="249">
        <v>22000000</v>
      </c>
      <c r="J32" s="237">
        <f>+H32+H33+H34-I32</f>
        <v>-4000000</v>
      </c>
      <c r="K32" s="229" t="s">
        <v>26</v>
      </c>
      <c r="L32" s="228" t="s">
        <v>276</v>
      </c>
    </row>
    <row r="33" spans="2:12" ht="30.6" customHeight="1" x14ac:dyDescent="0.2">
      <c r="B33" s="248"/>
      <c r="C33" s="241"/>
      <c r="D33" s="244"/>
      <c r="E33" s="244"/>
      <c r="F33" s="227"/>
      <c r="G33" s="86" t="s">
        <v>72</v>
      </c>
      <c r="H33" s="87">
        <v>7059782</v>
      </c>
      <c r="I33" s="250"/>
      <c r="J33" s="238"/>
      <c r="K33" s="230"/>
      <c r="L33" s="224"/>
    </row>
    <row r="34" spans="2:12" ht="25.15" customHeight="1" thickBot="1" x14ac:dyDescent="0.25">
      <c r="B34" s="248"/>
      <c r="C34" s="242"/>
      <c r="D34" s="245"/>
      <c r="E34" s="245"/>
      <c r="F34" s="233"/>
      <c r="G34" s="73" t="s">
        <v>77</v>
      </c>
      <c r="H34" s="74">
        <v>10710654</v>
      </c>
      <c r="I34" s="251"/>
      <c r="J34" s="239"/>
      <c r="K34" s="231"/>
      <c r="L34" s="225"/>
    </row>
    <row r="35" spans="2:12" ht="66" customHeight="1" thickBot="1" x14ac:dyDescent="0.25">
      <c r="B35" s="248"/>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48"/>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34" t="s">
        <v>124</v>
      </c>
      <c r="C37" s="240">
        <v>1</v>
      </c>
      <c r="D37" s="243"/>
      <c r="E37" s="243"/>
      <c r="F37" s="232" t="s">
        <v>3</v>
      </c>
      <c r="G37" s="67" t="s">
        <v>95</v>
      </c>
      <c r="H37" s="93">
        <v>16923.28</v>
      </c>
      <c r="I37" s="93">
        <v>0</v>
      </c>
      <c r="J37" s="69">
        <f t="shared" si="0"/>
        <v>16923.28</v>
      </c>
      <c r="K37" s="70" t="s">
        <v>79</v>
      </c>
      <c r="L37" s="228" t="s">
        <v>110</v>
      </c>
    </row>
    <row r="38" spans="2:12" ht="31.15" customHeight="1" thickBot="1" x14ac:dyDescent="0.25">
      <c r="B38" s="234"/>
      <c r="C38" s="242"/>
      <c r="D38" s="245"/>
      <c r="E38" s="245"/>
      <c r="F38" s="233"/>
      <c r="G38" s="73" t="s">
        <v>72</v>
      </c>
      <c r="H38" s="94">
        <v>293806.98</v>
      </c>
      <c r="I38" s="94">
        <v>493595.73</v>
      </c>
      <c r="J38" s="95">
        <f t="shared" si="0"/>
        <v>-199788.75</v>
      </c>
      <c r="K38" s="90" t="s">
        <v>52</v>
      </c>
      <c r="L38" s="225"/>
    </row>
    <row r="39" spans="2:12" ht="36.6" customHeight="1" x14ac:dyDescent="0.2">
      <c r="B39" s="234"/>
      <c r="C39" s="240">
        <v>2</v>
      </c>
      <c r="D39" s="243">
        <v>274896</v>
      </c>
      <c r="E39" s="243" t="s">
        <v>44</v>
      </c>
      <c r="F39" s="232" t="s">
        <v>13</v>
      </c>
      <c r="G39" s="67" t="s">
        <v>95</v>
      </c>
      <c r="H39" s="68">
        <v>33404.28</v>
      </c>
      <c r="I39" s="68">
        <v>60000</v>
      </c>
      <c r="J39" s="96">
        <f t="shared" si="0"/>
        <v>-26595.72</v>
      </c>
      <c r="K39" s="70" t="s">
        <v>52</v>
      </c>
      <c r="L39" s="71" t="s">
        <v>268</v>
      </c>
    </row>
    <row r="40" spans="2:12" ht="33" customHeight="1" x14ac:dyDescent="0.2">
      <c r="B40" s="234"/>
      <c r="C40" s="241"/>
      <c r="D40" s="244"/>
      <c r="E40" s="244"/>
      <c r="F40" s="227"/>
      <c r="G40" s="86" t="s">
        <v>72</v>
      </c>
      <c r="H40" s="87">
        <v>162899.29</v>
      </c>
      <c r="I40" s="87">
        <v>85735.06</v>
      </c>
      <c r="J40" s="88">
        <f t="shared" si="0"/>
        <v>77164.23000000001</v>
      </c>
      <c r="K40" s="89" t="s">
        <v>80</v>
      </c>
      <c r="L40" s="224" t="s">
        <v>105</v>
      </c>
    </row>
    <row r="41" spans="2:12" ht="30" customHeight="1" thickBot="1" x14ac:dyDescent="0.25">
      <c r="B41" s="234"/>
      <c r="C41" s="242"/>
      <c r="D41" s="245"/>
      <c r="E41" s="245"/>
      <c r="F41" s="233"/>
      <c r="G41" s="73" t="s">
        <v>77</v>
      </c>
      <c r="H41" s="74">
        <v>45122.55</v>
      </c>
      <c r="I41" s="74">
        <v>30081.7</v>
      </c>
      <c r="J41" s="75">
        <f t="shared" si="0"/>
        <v>15040.850000000002</v>
      </c>
      <c r="K41" s="72" t="s">
        <v>80</v>
      </c>
      <c r="L41" s="225"/>
    </row>
    <row r="42" spans="2:12" ht="46.15" customHeight="1" thickBot="1" x14ac:dyDescent="0.25">
      <c r="B42" s="234"/>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34"/>
      <c r="C43" s="240">
        <v>4</v>
      </c>
      <c r="D43" s="243">
        <v>180675</v>
      </c>
      <c r="E43" s="243" t="s">
        <v>35</v>
      </c>
      <c r="F43" s="232" t="s">
        <v>14</v>
      </c>
      <c r="G43" s="67" t="s">
        <v>95</v>
      </c>
      <c r="H43" s="68">
        <v>0</v>
      </c>
      <c r="I43" s="68">
        <v>80000</v>
      </c>
      <c r="J43" s="96">
        <f t="shared" si="0"/>
        <v>-80000</v>
      </c>
      <c r="K43" s="70" t="s">
        <v>101</v>
      </c>
      <c r="L43" s="71" t="s">
        <v>111</v>
      </c>
    </row>
    <row r="44" spans="2:12" ht="30.6" customHeight="1" x14ac:dyDescent="0.2">
      <c r="B44" s="234"/>
      <c r="C44" s="241"/>
      <c r="D44" s="244"/>
      <c r="E44" s="244"/>
      <c r="F44" s="227"/>
      <c r="G44" s="86" t="s">
        <v>72</v>
      </c>
      <c r="H44" s="87">
        <v>752839</v>
      </c>
      <c r="I44" s="87">
        <v>150567.79999999999</v>
      </c>
      <c r="J44" s="88">
        <f t="shared" si="0"/>
        <v>602271.19999999995</v>
      </c>
      <c r="K44" s="89" t="s">
        <v>80</v>
      </c>
      <c r="L44" s="224" t="s">
        <v>105</v>
      </c>
    </row>
    <row r="45" spans="2:12" ht="27" customHeight="1" thickBot="1" x14ac:dyDescent="0.25">
      <c r="B45" s="234"/>
      <c r="C45" s="242"/>
      <c r="D45" s="245"/>
      <c r="E45" s="245"/>
      <c r="F45" s="233"/>
      <c r="G45" s="73" t="s">
        <v>77</v>
      </c>
      <c r="H45" s="74">
        <v>259931</v>
      </c>
      <c r="I45" s="74">
        <v>51986.2</v>
      </c>
      <c r="J45" s="75">
        <f t="shared" si="0"/>
        <v>207944.8</v>
      </c>
      <c r="K45" s="72" t="s">
        <v>80</v>
      </c>
      <c r="L45" s="225"/>
    </row>
    <row r="46" spans="2:12" ht="40.5" customHeight="1" x14ac:dyDescent="0.2">
      <c r="B46" s="234"/>
      <c r="C46" s="240">
        <v>5</v>
      </c>
      <c r="D46" s="243">
        <v>180636</v>
      </c>
      <c r="E46" s="243" t="s">
        <v>68</v>
      </c>
      <c r="F46" s="232" t="s">
        <v>59</v>
      </c>
      <c r="G46" s="67" t="s">
        <v>95</v>
      </c>
      <c r="H46" s="68">
        <v>0</v>
      </c>
      <c r="I46" s="68">
        <v>20000</v>
      </c>
      <c r="J46" s="96">
        <f t="shared" si="0"/>
        <v>-20000</v>
      </c>
      <c r="K46" s="70" t="s">
        <v>26</v>
      </c>
      <c r="L46" s="71" t="s">
        <v>112</v>
      </c>
    </row>
    <row r="47" spans="2:12" ht="29.45" customHeight="1" x14ac:dyDescent="0.2">
      <c r="B47" s="234"/>
      <c r="C47" s="241"/>
      <c r="D47" s="244"/>
      <c r="E47" s="244"/>
      <c r="F47" s="227"/>
      <c r="G47" s="86" t="s">
        <v>72</v>
      </c>
      <c r="H47" s="87">
        <v>565261.09</v>
      </c>
      <c r="I47" s="87">
        <v>113052.21799999999</v>
      </c>
      <c r="J47" s="88">
        <f t="shared" si="0"/>
        <v>452208.87199999997</v>
      </c>
      <c r="K47" s="89" t="s">
        <v>80</v>
      </c>
      <c r="L47" s="224" t="s">
        <v>105</v>
      </c>
    </row>
    <row r="48" spans="2:12" ht="33" customHeight="1" thickBot="1" x14ac:dyDescent="0.25">
      <c r="B48" s="234"/>
      <c r="C48" s="242"/>
      <c r="D48" s="245"/>
      <c r="E48" s="245"/>
      <c r="F48" s="233"/>
      <c r="G48" s="73" t="s">
        <v>77</v>
      </c>
      <c r="H48" s="74">
        <v>408170</v>
      </c>
      <c r="I48" s="74">
        <v>81634</v>
      </c>
      <c r="J48" s="75">
        <f t="shared" si="0"/>
        <v>326536</v>
      </c>
      <c r="K48" s="72" t="s">
        <v>80</v>
      </c>
      <c r="L48" s="225"/>
    </row>
    <row r="49" spans="2:12" ht="25.9" customHeight="1" x14ac:dyDescent="0.2">
      <c r="B49" s="234"/>
      <c r="C49" s="240">
        <v>6</v>
      </c>
      <c r="D49" s="243">
        <v>182387</v>
      </c>
      <c r="E49" s="243" t="s">
        <v>34</v>
      </c>
      <c r="F49" s="232" t="s">
        <v>24</v>
      </c>
      <c r="G49" s="67" t="s">
        <v>72</v>
      </c>
      <c r="H49" s="93">
        <v>609383.4</v>
      </c>
      <c r="I49" s="93">
        <v>304691.7</v>
      </c>
      <c r="J49" s="69">
        <f t="shared" si="0"/>
        <v>304691.7</v>
      </c>
      <c r="K49" s="70" t="s">
        <v>26</v>
      </c>
      <c r="L49" s="228" t="s">
        <v>269</v>
      </c>
    </row>
    <row r="50" spans="2:12" ht="24.6" customHeight="1" thickBot="1" x14ac:dyDescent="0.25">
      <c r="B50" s="234"/>
      <c r="C50" s="242"/>
      <c r="D50" s="245"/>
      <c r="E50" s="245"/>
      <c r="F50" s="233"/>
      <c r="G50" s="73" t="s">
        <v>77</v>
      </c>
      <c r="H50" s="94">
        <v>355505</v>
      </c>
      <c r="I50" s="74">
        <v>177152.5</v>
      </c>
      <c r="J50" s="75">
        <f t="shared" si="0"/>
        <v>178352.5</v>
      </c>
      <c r="K50" s="90" t="s">
        <v>26</v>
      </c>
      <c r="L50" s="225"/>
    </row>
    <row r="51" spans="2:12" ht="58.9" customHeight="1" x14ac:dyDescent="0.2">
      <c r="B51" s="234"/>
      <c r="C51" s="240">
        <v>7</v>
      </c>
      <c r="D51" s="243">
        <v>206674</v>
      </c>
      <c r="E51" s="243" t="s">
        <v>36</v>
      </c>
      <c r="F51" s="232" t="s">
        <v>33</v>
      </c>
      <c r="G51" s="67" t="s">
        <v>95</v>
      </c>
      <c r="H51" s="68">
        <v>0</v>
      </c>
      <c r="I51" s="68">
        <v>0</v>
      </c>
      <c r="J51" s="69">
        <f t="shared" si="0"/>
        <v>0</v>
      </c>
      <c r="K51" s="70" t="s">
        <v>52</v>
      </c>
      <c r="L51" s="71" t="s">
        <v>270</v>
      </c>
    </row>
    <row r="52" spans="2:12" ht="26.45" customHeight="1" x14ac:dyDescent="0.2">
      <c r="B52" s="234"/>
      <c r="C52" s="241"/>
      <c r="D52" s="244"/>
      <c r="E52" s="244"/>
      <c r="F52" s="227"/>
      <c r="G52" s="86" t="s">
        <v>72</v>
      </c>
      <c r="H52" s="87">
        <v>871085.88</v>
      </c>
      <c r="I52" s="87">
        <v>0</v>
      </c>
      <c r="J52" s="88">
        <f t="shared" si="0"/>
        <v>871085.88</v>
      </c>
      <c r="K52" s="89" t="s">
        <v>80</v>
      </c>
      <c r="L52" s="224" t="s">
        <v>271</v>
      </c>
    </row>
    <row r="53" spans="2:12" ht="27" customHeight="1" thickBot="1" x14ac:dyDescent="0.25">
      <c r="B53" s="234"/>
      <c r="C53" s="242"/>
      <c r="D53" s="245"/>
      <c r="E53" s="245"/>
      <c r="F53" s="233"/>
      <c r="G53" s="73" t="s">
        <v>77</v>
      </c>
      <c r="H53" s="74">
        <v>233817.3</v>
      </c>
      <c r="I53" s="74">
        <v>0</v>
      </c>
      <c r="J53" s="75">
        <f t="shared" si="0"/>
        <v>233817.3</v>
      </c>
      <c r="K53" s="72" t="s">
        <v>80</v>
      </c>
      <c r="L53" s="225"/>
    </row>
    <row r="54" spans="2:12" ht="35.450000000000003" customHeight="1" x14ac:dyDescent="0.2">
      <c r="B54" s="234"/>
      <c r="C54" s="240">
        <v>8</v>
      </c>
      <c r="D54" s="243">
        <v>214353</v>
      </c>
      <c r="E54" s="243" t="s">
        <v>39</v>
      </c>
      <c r="F54" s="232" t="s">
        <v>16</v>
      </c>
      <c r="G54" s="67" t="s">
        <v>95</v>
      </c>
      <c r="H54" s="68">
        <v>14712.3</v>
      </c>
      <c r="I54" s="68">
        <v>70000</v>
      </c>
      <c r="J54" s="96">
        <f t="shared" si="0"/>
        <v>-55287.7</v>
      </c>
      <c r="K54" s="70" t="s">
        <v>52</v>
      </c>
      <c r="L54" s="71" t="s">
        <v>87</v>
      </c>
    </row>
    <row r="55" spans="2:12" ht="31.15" customHeight="1" x14ac:dyDescent="0.2">
      <c r="B55" s="234"/>
      <c r="C55" s="241"/>
      <c r="D55" s="244"/>
      <c r="E55" s="244"/>
      <c r="F55" s="227"/>
      <c r="G55" s="86" t="s">
        <v>72</v>
      </c>
      <c r="H55" s="87">
        <v>450124</v>
      </c>
      <c r="I55" s="87">
        <v>0</v>
      </c>
      <c r="J55" s="88">
        <f t="shared" si="0"/>
        <v>450124</v>
      </c>
      <c r="K55" s="89" t="s">
        <v>80</v>
      </c>
      <c r="L55" s="224" t="s">
        <v>271</v>
      </c>
    </row>
    <row r="56" spans="2:12" ht="33.6" customHeight="1" thickBot="1" x14ac:dyDescent="0.25">
      <c r="B56" s="234"/>
      <c r="C56" s="242"/>
      <c r="D56" s="245"/>
      <c r="E56" s="245"/>
      <c r="F56" s="233"/>
      <c r="G56" s="73" t="s">
        <v>77</v>
      </c>
      <c r="H56" s="74">
        <v>176863.5</v>
      </c>
      <c r="I56" s="74">
        <v>0</v>
      </c>
      <c r="J56" s="88">
        <f t="shared" si="0"/>
        <v>176863.5</v>
      </c>
      <c r="K56" s="72" t="s">
        <v>80</v>
      </c>
      <c r="L56" s="225"/>
    </row>
    <row r="57" spans="2:12" ht="53.25" customHeight="1" x14ac:dyDescent="0.2">
      <c r="B57" s="234"/>
      <c r="C57" s="240">
        <v>9</v>
      </c>
      <c r="D57" s="243">
        <v>214671</v>
      </c>
      <c r="E57" s="243" t="s">
        <v>38</v>
      </c>
      <c r="F57" s="232" t="s">
        <v>15</v>
      </c>
      <c r="G57" s="67" t="s">
        <v>95</v>
      </c>
      <c r="H57" s="68">
        <v>0</v>
      </c>
      <c r="I57" s="68">
        <v>0</v>
      </c>
      <c r="J57" s="69">
        <f t="shared" si="0"/>
        <v>0</v>
      </c>
      <c r="K57" s="70" t="s">
        <v>52</v>
      </c>
      <c r="L57" s="71" t="s">
        <v>272</v>
      </c>
    </row>
    <row r="58" spans="2:12" ht="30.6" customHeight="1" x14ac:dyDescent="0.2">
      <c r="B58" s="234"/>
      <c r="C58" s="241"/>
      <c r="D58" s="244"/>
      <c r="E58" s="244"/>
      <c r="F58" s="227"/>
      <c r="G58" s="86" t="s">
        <v>72</v>
      </c>
      <c r="H58" s="87">
        <v>981340.33</v>
      </c>
      <c r="I58" s="87">
        <v>196268.06599999999</v>
      </c>
      <c r="J58" s="88">
        <f t="shared" si="0"/>
        <v>785072.26399999997</v>
      </c>
      <c r="K58" s="89" t="s">
        <v>80</v>
      </c>
      <c r="L58" s="224" t="s">
        <v>105</v>
      </c>
    </row>
    <row r="59" spans="2:12" ht="31.9" customHeight="1" thickBot="1" x14ac:dyDescent="0.25">
      <c r="B59" s="234"/>
      <c r="C59" s="242"/>
      <c r="D59" s="245"/>
      <c r="E59" s="245"/>
      <c r="F59" s="233"/>
      <c r="G59" s="73" t="s">
        <v>77</v>
      </c>
      <c r="H59" s="74">
        <v>47901.16</v>
      </c>
      <c r="I59" s="74">
        <v>9580.2320000000018</v>
      </c>
      <c r="J59" s="75">
        <f t="shared" si="0"/>
        <v>38320.928</v>
      </c>
      <c r="K59" s="72" t="s">
        <v>80</v>
      </c>
      <c r="L59" s="225"/>
    </row>
    <row r="60" spans="2:12" ht="45.6" customHeight="1" x14ac:dyDescent="0.2">
      <c r="B60" s="234"/>
      <c r="C60" s="240">
        <v>10</v>
      </c>
      <c r="D60" s="243">
        <v>216096</v>
      </c>
      <c r="E60" s="243" t="s">
        <v>37</v>
      </c>
      <c r="F60" s="232" t="s">
        <v>27</v>
      </c>
      <c r="G60" s="67" t="s">
        <v>95</v>
      </c>
      <c r="H60" s="68">
        <v>0</v>
      </c>
      <c r="I60" s="68">
        <v>65213.88</v>
      </c>
      <c r="J60" s="96">
        <f t="shared" si="0"/>
        <v>-65213.88</v>
      </c>
      <c r="K60" s="70" t="s">
        <v>79</v>
      </c>
      <c r="L60" s="71" t="s">
        <v>89</v>
      </c>
    </row>
    <row r="61" spans="2:12" ht="30.6" customHeight="1" x14ac:dyDescent="0.2">
      <c r="B61" s="234"/>
      <c r="C61" s="241"/>
      <c r="D61" s="244"/>
      <c r="E61" s="244"/>
      <c r="F61" s="227"/>
      <c r="G61" s="86" t="s">
        <v>72</v>
      </c>
      <c r="H61" s="87">
        <v>692781.71</v>
      </c>
      <c r="I61" s="87">
        <v>138556.342</v>
      </c>
      <c r="J61" s="88">
        <f t="shared" si="0"/>
        <v>554225.36800000002</v>
      </c>
      <c r="K61" s="89" t="s">
        <v>80</v>
      </c>
      <c r="L61" s="224" t="s">
        <v>113</v>
      </c>
    </row>
    <row r="62" spans="2:12" ht="31.15" customHeight="1" thickBot="1" x14ac:dyDescent="0.25">
      <c r="B62" s="234"/>
      <c r="C62" s="242"/>
      <c r="D62" s="245"/>
      <c r="E62" s="245"/>
      <c r="F62" s="233"/>
      <c r="G62" s="73" t="s">
        <v>77</v>
      </c>
      <c r="H62" s="74">
        <v>243577.8</v>
      </c>
      <c r="I62" s="74">
        <v>48715.56</v>
      </c>
      <c r="J62" s="75">
        <f t="shared" si="0"/>
        <v>194862.24</v>
      </c>
      <c r="K62" s="72" t="s">
        <v>80</v>
      </c>
      <c r="L62" s="225"/>
    </row>
    <row r="63" spans="2:12" ht="41.45" customHeight="1" x14ac:dyDescent="0.2">
      <c r="B63" s="234"/>
      <c r="C63" s="240">
        <v>11</v>
      </c>
      <c r="D63" s="243">
        <v>226585</v>
      </c>
      <c r="E63" s="243" t="s">
        <v>43</v>
      </c>
      <c r="F63" s="232" t="s">
        <v>17</v>
      </c>
      <c r="G63" s="67" t="s">
        <v>95</v>
      </c>
      <c r="H63" s="68">
        <v>19541.52</v>
      </c>
      <c r="I63" s="68">
        <v>70000</v>
      </c>
      <c r="J63" s="96">
        <f t="shared" si="0"/>
        <v>-50458.479999999996</v>
      </c>
      <c r="K63" s="70" t="s">
        <v>101</v>
      </c>
      <c r="L63" s="71" t="s">
        <v>114</v>
      </c>
    </row>
    <row r="64" spans="2:12" ht="28.15" customHeight="1" x14ac:dyDescent="0.2">
      <c r="B64" s="234"/>
      <c r="C64" s="241"/>
      <c r="D64" s="244"/>
      <c r="E64" s="244"/>
      <c r="F64" s="227"/>
      <c r="G64" s="86" t="s">
        <v>72</v>
      </c>
      <c r="H64" s="87">
        <v>745563.05</v>
      </c>
      <c r="I64" s="87">
        <v>0</v>
      </c>
      <c r="J64" s="88">
        <f t="shared" si="0"/>
        <v>745563.05</v>
      </c>
      <c r="K64" s="89" t="s">
        <v>80</v>
      </c>
      <c r="L64" s="224" t="s">
        <v>271</v>
      </c>
    </row>
    <row r="65" spans="2:12" ht="33.6" customHeight="1" thickBot="1" x14ac:dyDescent="0.25">
      <c r="B65" s="234"/>
      <c r="C65" s="242"/>
      <c r="D65" s="245"/>
      <c r="E65" s="245"/>
      <c r="F65" s="233"/>
      <c r="G65" s="73" t="s">
        <v>77</v>
      </c>
      <c r="H65" s="74">
        <v>21992.36</v>
      </c>
      <c r="I65" s="74">
        <v>0</v>
      </c>
      <c r="J65" s="75">
        <f t="shared" si="0"/>
        <v>21992.36</v>
      </c>
      <c r="K65" s="72" t="s">
        <v>80</v>
      </c>
      <c r="L65" s="225"/>
    </row>
    <row r="66" spans="2:12" ht="67.5" customHeight="1" thickBot="1" x14ac:dyDescent="0.25">
      <c r="B66" s="234"/>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34"/>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34"/>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35"/>
      <c r="C69" s="236"/>
      <c r="D69" s="236"/>
      <c r="E69" s="236"/>
      <c r="F69" s="226" t="s">
        <v>21</v>
      </c>
      <c r="G69" s="99" t="s">
        <v>95</v>
      </c>
      <c r="H69" s="100">
        <v>90000</v>
      </c>
      <c r="I69" s="100">
        <v>90000</v>
      </c>
      <c r="J69" s="101">
        <f t="shared" si="0"/>
        <v>0</v>
      </c>
      <c r="K69" s="102" t="s">
        <v>61</v>
      </c>
      <c r="L69" s="103" t="s">
        <v>120</v>
      </c>
    </row>
    <row r="70" spans="2:12" s="16" customFormat="1" ht="35.450000000000003" customHeight="1" x14ac:dyDescent="0.2">
      <c r="B70" s="235"/>
      <c r="C70" s="235"/>
      <c r="D70" s="235"/>
      <c r="E70" s="235"/>
      <c r="F70" s="227"/>
      <c r="G70" s="86" t="s">
        <v>72</v>
      </c>
      <c r="H70" s="87">
        <v>3482871.99</v>
      </c>
      <c r="I70" s="87">
        <v>3482871.99</v>
      </c>
      <c r="J70" s="88">
        <f>+H70-I70</f>
        <v>0</v>
      </c>
      <c r="K70" s="89" t="s">
        <v>61</v>
      </c>
      <c r="L70" s="104" t="s">
        <v>118</v>
      </c>
    </row>
    <row r="71" spans="2:12" ht="84" customHeight="1" x14ac:dyDescent="0.2">
      <c r="B71" s="235"/>
      <c r="C71" s="235"/>
      <c r="D71" s="235"/>
      <c r="E71" s="235"/>
      <c r="F71" s="227"/>
      <c r="G71" s="86" t="s">
        <v>77</v>
      </c>
      <c r="H71" s="87">
        <v>14309029.550000001</v>
      </c>
      <c r="I71" s="87">
        <v>15960588.26</v>
      </c>
      <c r="J71" s="91">
        <f>+H71-I71</f>
        <v>-1651558.709999999</v>
      </c>
      <c r="K71" s="84" t="s">
        <v>61</v>
      </c>
      <c r="L71" s="85" t="s">
        <v>119</v>
      </c>
    </row>
    <row r="72" spans="2:12" ht="46.15" customHeight="1" x14ac:dyDescent="0.2">
      <c r="B72" s="235"/>
      <c r="C72" s="235"/>
      <c r="D72" s="235"/>
      <c r="E72" s="235"/>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35"/>
      <c r="C73" s="235"/>
      <c r="D73" s="235"/>
      <c r="E73" s="235"/>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Figueroa Matias Luis Renato</cp:lastModifiedBy>
  <cp:lastPrinted>2018-10-15T20:34:20Z</cp:lastPrinted>
  <dcterms:created xsi:type="dcterms:W3CDTF">2015-02-11T22:58:53Z</dcterms:created>
  <dcterms:modified xsi:type="dcterms:W3CDTF">2019-07-16T01:24:06Z</dcterms:modified>
</cp:coreProperties>
</file>