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ARLA GCPI\PORTAL DE TRANSPARENCIA 2022\"/>
    </mc:Choice>
  </mc:AlternateContent>
  <bookViews>
    <workbookView xWindow="0" yWindow="0" windowWidth="15360" windowHeight="705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Transparencia!$B$4:$Q$126</definedName>
    <definedName name="_xlnm.Print_Area" localSheetId="3">Transparencia!$A$1:$Q$128</definedName>
    <definedName name="_xlnm.Print_Titles" localSheetId="3">Transparencia!$3:$5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<sst xmlns="http://schemas.openxmlformats.org/spreadsheetml/2006/main" count="1045" uniqueCount="583">
  <si>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</si>
  <si>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</si>
  <si>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</si>
  <si>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</si>
  <si>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</si>
  <si>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</si>
  <si>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</si>
  <si>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</si>
  <si>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</si>
  <si>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</si>
  <si>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</si>
  <si>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</si>
  <si>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</si>
  <si>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</si>
  <si>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</si>
  <si>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</si>
  <si>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</si>
  <si>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</si>
  <si>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</si>
  <si>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</si>
  <si>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</si>
  <si>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</si>
  <si>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</si>
  <si>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</si>
  <si>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</si>
  <si>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</si>
  <si>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</si>
  <si>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</si>
  <si>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</si>
  <si>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</si>
  <si>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</si>
  <si>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</si>
  <si>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</si>
  <si>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</si>
  <si>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</si>
  <si>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</si>
  <si>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</si>
  <si>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</si>
  <si>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</si>
  <si>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</si>
  <si>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</si>
  <si>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</si>
  <si>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</si>
  <si>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</si>
  <si>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</si>
  <si>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</si>
  <si>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</si>
  <si>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</si>
  <si>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</si>
  <si>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</si>
  <si>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</si>
  <si>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</si>
  <si>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</si>
  <si>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</si>
  <si>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</si>
  <si>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</si>
  <si>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</si>
  <si>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</si>
  <si>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</si>
  <si>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</si>
  <si>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</si>
  <si>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</si>
  <si>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</si>
  <si>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</si>
  <si>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</si>
  <si>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</si>
  <si>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</si>
  <si>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</si>
  <si>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</si>
  <si>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</si>
  <si>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</si>
  <si>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</si>
  <si>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</si>
  <si>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</si>
  <si>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</si>
  <si>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</si>
  <si>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</si>
  <si>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</si>
  <si>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</si>
  <si>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</si>
  <si>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</si>
  <si>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</si>
  <si>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</si>
  <si>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</si>
  <si>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</si>
  <si>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</si>
  <si>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</si>
  <si>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</si>
  <si>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</si>
  <si>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</si>
  <si>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</si>
  <si>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</si>
  <si>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</si>
  <si>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</si>
  <si>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</si>
  <si>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</si>
  <si>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</si>
  <si>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</si>
  <si>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</si>
  <si>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</si>
  <si>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</si>
  <si>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</si>
  <si>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</si>
  <si>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</si>
  <si>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</si>
  <si>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</si>
  <si>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</si>
  <si>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</si>
  <si>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</si>
  <si>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</si>
  <si>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</si>
  <si>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</si>
  <si>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</si>
  <si>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</si>
  <si>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</si>
  <si>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</si>
  <si>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</si>
  <si>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</si>
  <si>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</si>
  <si>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</si>
  <si>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</si>
  <si>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</si>
  <si>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</si>
  <si>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</si>
  <si>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</si>
  <si>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</si>
  <si>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</si>
  <si>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</si>
  <si>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</si>
  <si>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</si>
  <si>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</si>
  <si>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</si>
  <si>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</si>
  <si>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</si>
  <si>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</si>
  <si>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</si>
  <si>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</si>
  <si>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</si>
  <si>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</si>
  <si>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</si>
  <si>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</si>
  <si>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</si>
  <si>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</si>
  <si>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</si>
  <si>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</si>
  <si>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</si>
  <si>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</si>
  <si>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</si>
  <si>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</si>
  <si>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</si>
  <si>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</si>
  <si>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</si>
  <si>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</si>
  <si>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</si>
  <si>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</si>
  <si>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</si>
  <si>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</si>
  <si>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</si>
  <si>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</si>
  <si>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</si>
  <si>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</si>
  <si>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</si>
  <si>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</si>
  <si>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</si>
  <si>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</si>
  <si>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</si>
  <si>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</si>
  <si>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</si>
  <si>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</si>
  <si>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</si>
  <si>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</si>
  <si>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</si>
  <si>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</si>
  <si>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</si>
  <si>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</si>
  <si>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</si>
  <si>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</si>
  <si>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</si>
  <si>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</si>
  <si>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</si>
  <si>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</si>
  <si>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</si>
  <si>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</si>
  <si>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</si>
  <si>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</si>
  <si>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</si>
  <si>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</si>
  <si>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</si>
  <si>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</si>
  <si>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</si>
  <si>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</si>
  <si>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</si>
  <si>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</si>
  <si>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</si>
  <si>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</si>
  <si>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</si>
  <si>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</si>
  <si>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</si>
  <si>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</si>
  <si>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</si>
  <si>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</si>
  <si>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</si>
  <si>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</si>
  <si>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</si>
  <si>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</si>
  <si>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</si>
  <si>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</si>
  <si>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</si>
  <si>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</si>
  <si>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</si>
  <si>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</si>
  <si>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</si>
  <si>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</si>
  <si>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</si>
  <si>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</si>
  <si>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</si>
  <si>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</si>
  <si>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</si>
  <si>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</si>
  <si>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</si>
  <si>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</si>
  <si>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</si>
  <si>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</si>
  <si>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</si>
  <si>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</si>
  <si>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</si>
  <si>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</si>
  <si>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</si>
  <si>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</si>
  <si>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</si>
  <si>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</si>
  <si>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</si>
  <si>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</si>
  <si>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</si>
  <si>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</si>
  <si>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</si>
  <si>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</si>
  <si>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</si>
  <si>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</si>
  <si>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</si>
  <si>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</si>
  <si>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</si>
  <si>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</si>
  <si>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</si>
  <si>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</si>
  <si>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</si>
  <si>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</si>
  <si>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</si>
  <si>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</si>
  <si>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</si>
  <si>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</si>
  <si>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</si>
  <si>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</si>
  <si>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</si>
  <si>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</si>
  <si>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</si>
  <si>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</si>
  <si>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</si>
  <si>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</si>
  <si>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</si>
  <si>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</si>
  <si>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</si>
  <si>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</si>
  <si>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</si>
  <si>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</si>
  <si>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</si>
  <si>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</si>
  <si>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</si>
  <si>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</si>
  <si>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</si>
  <si>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</si>
  <si>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</si>
  <si>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</si>
  <si>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</si>
  <si>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</si>
  <si>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</si>
  <si>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</si>
  <si>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</si>
  <si>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</si>
  <si>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</si>
  <si>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</si>
  <si>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</si>
  <si>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</si>
  <si>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</si>
  <si>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</si>
  <si>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</si>
  <si>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</si>
  <si>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</si>
  <si>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</si>
  <si>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</si>
  <si>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</si>
  <si>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</si>
  <si>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</si>
  <si>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</si>
  <si>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</si>
  <si>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</si>
  <si>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</si>
  <si>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</si>
  <si>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</si>
  <si>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</si>
  <si>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</si>
  <si>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</si>
  <si>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</si>
  <si>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</si>
  <si>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</si>
  <si>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</si>
  <si>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</si>
  <si>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</si>
  <si>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</si>
  <si>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</si>
  <si>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</si>
  <si>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</si>
  <si>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</si>
  <si>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</si>
  <si>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</si>
  <si>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</si>
  <si>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</si>
  <si>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</si>
  <si>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</si>
  <si>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</si>
  <si>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</si>
  <si>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</si>
  <si>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</si>
  <si>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</si>
  <si>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</si>
  <si>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</si>
  <si>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</si>
  <si>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</si>
  <si>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</si>
  <si>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</si>
  <si>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</si>
  <si>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</si>
  <si>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</si>
  <si>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</si>
  <si>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</si>
  <si>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</si>
  <si>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</si>
  <si>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</si>
  <si>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</si>
  <si>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</si>
  <si>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</si>
  <si>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</si>
  <si>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</si>
  <si>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</si>
  <si>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</si>
  <si>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</si>
  <si>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</si>
  <si>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</si>
  <si>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</si>
  <si>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</si>
  <si>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</si>
  <si>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</si>
  <si>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</si>
  <si>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</si>
  <si>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</si>
  <si>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</si>
  <si>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</si>
  <si>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</si>
  <si>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</si>
  <si>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</si>
  <si>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</si>
  <si>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</si>
  <si>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</si>
  <si>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</si>
  <si>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</si>
  <si>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</si>
  <si>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</si>
  <si>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</si>
  <si>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</si>
  <si>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</si>
  <si>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</si>
  <si>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</si>
  <si>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</si>
  <si>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</si>
  <si>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</si>
  <si>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</si>
  <si>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</si>
  <si>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</si>
  <si>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</si>
  <si>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</si>
  <si>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</si>
  <si>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</si>
  <si>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</si>
  <si>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</si>
  <si>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</si>
  <si>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</si>
  <si>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</si>
  <si>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</si>
  <si>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</si>
  <si>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</si>
  <si>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</si>
  <si>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</si>
  <si>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</si>
  <si>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</si>
  <si>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t>150 d/c.
Con 18 de Ampliaciòn de Plazo</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</si>
  <si>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</si>
  <si>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</si>
  <si>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</si>
  <si>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</si>
  <si>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</si>
  <si>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</si>
  <si>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</si>
  <si>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</si>
  <si>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</si>
  <si>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</si>
  <si>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</si>
  <si>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</si>
  <si>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</si>
  <si>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</si>
  <si>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</si>
  <si>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</si>
  <si>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</si>
  <si>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Supervisión por Administración Directa. Expediente Tecnico Culminado</t>
  </si>
  <si>
    <t xml:space="preserve">Demora en el Proceso de Selección.
La cuarentena dictada por el Gobierno Central debido a la pandemia del COVID - 19. </t>
  </si>
  <si>
    <t>Estado de Emergencia Sanitaria.</t>
  </si>
  <si>
    <t>PIA 2021</t>
  </si>
  <si>
    <t>Obra Liquidada con fecha 04.11.2020</t>
  </si>
  <si>
    <t>Servicio Liquidado con fecha 09.11.2020.</t>
  </si>
  <si>
    <t>120 DIAS CALENDARIO</t>
  </si>
  <si>
    <t>11.02.2020</t>
  </si>
  <si>
    <t>Controversia planteada por el Contratista a la liquidación</t>
  </si>
  <si>
    <t>Demora en la liquidación de obra.</t>
  </si>
  <si>
    <t>Supervisión Obra</t>
  </si>
  <si>
    <t>180 d/c.
Con 18 de Ampliaciòn de Plazo</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</si>
  <si>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</si>
  <si>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</si>
  <si>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</si>
  <si>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</si>
  <si>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 xml:space="preserve">
La cuarentena dictada por el Gobierno Central debido a la pandemia del COVID - 19, generó retrasos en la obtención de la Licencia.</t>
  </si>
  <si>
    <t xml:space="preserve"> La cuarentena dictada por el Gobierno Central debido a la pandemia del COVID - 19.  No hay facilidades en la obtención  documentos de Gestión</t>
  </si>
  <si>
    <t>Resolución de contrato por incumplimiento de  obligaciones por parte del Contratista.</t>
  </si>
  <si>
    <t>En proceso de liquidación *</t>
  </si>
  <si>
    <t>Estado de Emergencia Sanitaria.
Demora en el Estudio de Mercado y los Actos Preparatorios para el procedimiento de selección.
Demora en los procesos de recepción.</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</si>
  <si>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</si>
  <si>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</si>
  <si>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No se cuenta con todos los profesionales de las distintas  especialistas , para la elaboración del Informe final de la inspección de la obra.</t>
  </si>
  <si>
    <t>Demora en el estudio de mercado por parte del CEABE.
El estado de Emergencia Sanitaria genero retraso en la adquisicion del equipamiento hospitalario.</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</si>
  <si>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</si>
  <si>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</si>
  <si>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</si>
  <si>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</si>
  <si>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&gt;Se encuentra en proceso de adquisicion S/ 1,641,240.00 correspondiente a 41 equipos.
&gt;No se cuenta con equipos pendiente de recepcion.
&gt;Se encuentra ejecutado S/ 10,225,529.94 que corresponde a 569 equipos.</t>
  </si>
  <si>
    <t>Estado de Emergencia Sanitaria.
Demora en el Estudio de Mercado y los Actos Preparatorios para los procedimientos de selección respectivos.</t>
  </si>
  <si>
    <t xml:space="preserve">Expediente técnico culminado.  Se hizo actualización de Presupuesto con precios al mes de Junio 2021.                                                                                       Actualmente se encuentra en la Sub Gerencia de Obras
</t>
  </si>
  <si>
    <t>Supervisión de obra</t>
  </si>
  <si>
    <t>Incumplimientos por parte del Contratista que conllevaron a la resolución del Contrato</t>
  </si>
  <si>
    <t>&gt; Se encuentra ejecutado S/ 6,807,281.55 correspondiente a 379 equipos.
&gt; Se encuentra en proceso de adquisicion y/o reconfirmación de persistecia de necesidad de parte del usuario por un monto de S/ 732,917 correspondiente a 30 equipos.
&gt; Se encuentra adjudicados, pendientes de recepción S/ 96,378.20 correspondiente a 51 equipos.</t>
  </si>
  <si>
    <t>&gt; Se encuentra ejecutado S/ 5,680,214.48 correspondiente a 33 equipos.
&gt; Se encuentra en proceso de adquisicion S/  1,429,543.00 correspondiente a 5 equipos.
&gt; Se encuentra adjudicados y en proceso de recepción S/ 37,725.00 correspondiente a 4 equipos.</t>
  </si>
  <si>
    <t>S/.3’164,096.25.</t>
  </si>
  <si>
    <t>ATA - KUKOVA</t>
  </si>
  <si>
    <t>…………….</t>
  </si>
  <si>
    <t>SIN INICIO</t>
  </si>
  <si>
    <t>ARQ. E. DEXTRE</t>
  </si>
  <si>
    <t>S/. 2´755,947.35</t>
  </si>
  <si>
    <t>……….</t>
  </si>
  <si>
    <t>18.09.21</t>
  </si>
  <si>
    <t>Consorcio Construccion</t>
  </si>
  <si>
    <t>270 d.c.,
 con ampliaciones hasta
754 d.c.</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</si>
  <si>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Fueron aprobados, sin embargo, no se ejecutaron.</t>
    </r>
  </si>
  <si>
    <t>Incumplimientos por parte del Contratista en sus obligaciones contractuales</t>
  </si>
  <si>
    <t>Consorcio Salud Chincheros</t>
  </si>
  <si>
    <t>Instituto de Consultoria S.A.</t>
  </si>
  <si>
    <t>Demora en el estudio de mercado por parte del CEABE.
Estado de Emergencia Sanitaria genera retraso en la adquisicion de los equipos.</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</si>
  <si>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</si>
  <si>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360 d.c.,
con ampliaciones hasta
631 d.c</t>
  </si>
  <si>
    <t>Consorcio Santo Domingo</t>
  </si>
  <si>
    <t>Consorcio Supervisor EsSalud Lima</t>
  </si>
  <si>
    <t>270 d.c.,
con ampliación excepcional de plazo hasta
459 d.c.</t>
  </si>
  <si>
    <t>&gt;Se encuentra en proceso de adquisicion S/ 26,585.35 correspondiente a 34 equipo.
&gt; Se encuentra adjudicados S/ 5,115.00  correspondiente a 07 equipos.
&gt;Se encuentra ejecutado S/ 2,132,009.87 correspondiente a 08 equipos.</t>
  </si>
  <si>
    <t>Elaboración y aprobación del expediente de saldo de obra. 
Estado de Emergencia Sanitaria.</t>
  </si>
  <si>
    <t>Demora en la contratación de la Supervisión.
Estado de Emergencia Sanitaria.</t>
  </si>
  <si>
    <r>
      <t xml:space="preserve">120 d.c.,
con ampliaciones hasta
</t>
    </r>
    <r>
      <rPr>
        <b/>
        <sz val="12"/>
        <rFont val="Arial"/>
        <family val="2"/>
      </rPr>
      <t>330 d.c</t>
    </r>
  </si>
  <si>
    <t>Constructora Vanessa Orietta SRL - COVANOR</t>
  </si>
  <si>
    <t>Inspector. Ing. Jaime Württele.</t>
  </si>
  <si>
    <t>120 d.c.,
con ampliaciones hasta
259 d.c.</t>
  </si>
  <si>
    <t>Consorcio Hospital del Altiplano</t>
  </si>
  <si>
    <t>780 d.c.</t>
  </si>
  <si>
    <t>Servicio en ejecución, se dio inicio el día 18/12/2021. Contratado con fecha 27/09/2021, mediante el Contrato N° 4600055836.</t>
  </si>
  <si>
    <t>Consorcio Hospitalario Altiplano</t>
  </si>
  <si>
    <t xml:space="preserve">Valor Referencial
S/ 401,877.15 </t>
  </si>
  <si>
    <t>&gt; Se encuentra en proceso de adquisicion S/ 6,750.00 correspondiente a 3 equipos.
&gt; Se encuentra adjudicados S/ 23,075.00 correspondiente a 14 equipos.
&gt; Se encuentra ejecutado S/ 138,680.00 correspondiente a 161 equipos.</t>
  </si>
  <si>
    <t xml:space="preserve">Demora en el estudio de mercado por parte del CEABE. </t>
  </si>
  <si>
    <t>&gt; Se encuentra en proceso de adquisicion S/ 1,371,256.77 correspondiente a 58 equipos.
&gt; Se encuentra adjudicados S/ 5,040.00 correspondiente a 14 equipos.
&gt; Se encuentra ejecutado S/ 488,543.13 que corresponde a 66 equipos.</t>
  </si>
  <si>
    <t xml:space="preserve">Demora en el estudio de mercado por parte del INCOR </t>
  </si>
  <si>
    <t>&gt;Se encuentra en proceso de adquisicion S/ 6,266,096.36 correspondiente a 101 equipos.
&gt; Se encuentra ejecutado S/ 9,876,396.47 correspondiente a 291 equipos.
&gt; No se cuenta con equipos pendiente de recepcion.</t>
  </si>
  <si>
    <t xml:space="preserve">Valor Referencial
S/ 1,956,998.84  </t>
  </si>
  <si>
    <t>Comité de Supervisión por Administracion Directa</t>
  </si>
  <si>
    <t>Se resolvió el contrato a través de la Resolución de Gerencia Central de Logística N° 612 GCL-ESSALUD-2021. Tramites Administrativos la continuacion del Expediente.</t>
  </si>
  <si>
    <t>PRIMERA FASE DE ANTEPROYECTO: Se inició el 14/12/2021. Se suspendió el 21/12/2021. Se reinició el 01/03/2022. Se presentó único entregable el 18/03/2022.
Se inicio la elaboracion de Expediente.</t>
  </si>
  <si>
    <t xml:space="preserve">emergencia sanitaria.
</t>
  </si>
  <si>
    <t>En proceso último documento de Gestión. (Estudio de Impacto Ambiental)</t>
  </si>
  <si>
    <t>Se resolvió el contrato del Consultor para la elaboración del Proyecto, considerando que el contrato del supervisor esta vinculado al referido contrato, el contrato del supervisor por lo tanto, se encuentra culminado según los TdR.</t>
  </si>
  <si>
    <r>
      <t>En desarrollo del Cuarto Entregable por parte del Consultor (Ultimo Entregable)</t>
    </r>
    <r>
      <rPr>
        <b/>
        <sz val="12"/>
        <rFont val="Arial"/>
        <family val="2"/>
      </rPr>
      <t xml:space="preserve">                                                                               </t>
    </r>
  </si>
  <si>
    <t>Comité de Supervisión por Administracion Directa (Control y seguimiento de la elaboracion del 4to entregable)</t>
  </si>
  <si>
    <t>Revision del ultimo entregable</t>
  </si>
  <si>
    <t>Elaboración de Expediente se encuentra siendo desarrollado por administración directa. El equipo entregó el ultimo entregable a la Supervision para su revision y conformidad</t>
  </si>
  <si>
    <t>ADM. DIRECTA</t>
  </si>
  <si>
    <t>la Supervisión es por administración directa</t>
  </si>
  <si>
    <t xml:space="preserve">La cuarentena dictada por el Gobierno Central debido a la pandemia del COVID - 19.
Hubo observaciones al primer entregable </t>
  </si>
  <si>
    <t xml:space="preserve">En coordinaciones con el equipo supervision respecto a la elaboracion del segundo entregable . </t>
  </si>
  <si>
    <t>dilación en el procedimiento logístico para la contratación de servicios de profesionales</t>
  </si>
  <si>
    <t>La Supervisión realizo el levantamiento de observaciones a su informe final, por lo cual la SGO, previa evaluación, dio su conformidad. Actualmente, la Gerencia de Ejecución de Proyectos se encuentra a cargo de la etapa de Liquidación. (*)</t>
  </si>
  <si>
    <t>La Obra fue recepcionada el día 19/03/2021. Actualmente, la Gerencia de Ejecución de Proyectos se encuentra a cargo de la etapa de Liquidación. (*)</t>
  </si>
  <si>
    <t>Demora en el Proceso Logístico.
Estado de Emergencia Sanitaria.</t>
  </si>
  <si>
    <t>La Supervisión realizo el levantamiento de observaciones a su informe final, por lo cual la SGO, previa evaluación, dio su conformidad. Actualmente, la Gerencia de Ejecución de Proyectos se encuentra a cargo de la etapa de Liquidación.</t>
  </si>
  <si>
    <t xml:space="preserve">El Inspector de obra presento su Informe Final; por lo que, previa evaluación, la SGO dio conformidad al mismo. Se remitieron los documentos para el proceso de transferencia documental al usuario final. </t>
  </si>
  <si>
    <t>La Obra fue culminada y recepcionada el día 16/07/2021. Actualmente, la Gerencia de Ejecución de Proyectos se encuentra a cargo de la etapa de Liquidación de Obra.</t>
  </si>
  <si>
    <t xml:space="preserve">Etapa de Ejecución de Obra, se dio inicio el día 18/12/2021. Contratado con fecha 15/11/2021, mediante el Contrato N° 4600055882.
Avance Real Acumulado al 31.03.2021 del 2.35 %
</t>
  </si>
  <si>
    <t>Demora en el estudio de mercado.
Demora en la subsanación de observaciones y atención a las consultas realizadas por los postores, referente al Expediente Técnico y RTM.</t>
  </si>
  <si>
    <t xml:space="preserve">Demora en el estudio de mercado. </t>
  </si>
  <si>
    <t>Etapa de Ejecución de Obra, se dio inicio el día 28/01/2022. Contratado con fecha 13/01/2022, mediante el Contrato N° 4600056104.
Avance Real Acumulado al 31.03.2021 del 0.86 %</t>
  </si>
  <si>
    <t>Servicio en ejecución, se dio inicio el día 18/12/2021. Contratado con fecha 30/11/2021, mediante el Contrato N° 4600055796.</t>
  </si>
  <si>
    <t>Nulidad en la primera convocatoria del procedimiento de selección</t>
  </si>
  <si>
    <t>Demoras en el desarrollo del procedimiento de selección</t>
  </si>
  <si>
    <t>Primer Proceso fue declarado Desierto, con fecha 07/12/2021.
Con fecha 22/02/2022, se aprueba la actualización del Expediente Tecnico, mediante Resolución de Gerencia Central de Proyectos de Inversión N° 19-GCPI-ESSALUD-2022</t>
  </si>
  <si>
    <t>Primer Proceso fue declarado Desierto, con fecha 14/12/2021.</t>
  </si>
  <si>
    <t>Demora en el estudio de mercado.</t>
  </si>
  <si>
    <t>INSTALACIÓN DE PLANTA DE TRATAMIENTO DE RESIDUOS SÓLIDOS HOSPITALARIOS EN EL HOSPITAL I VÍCTOR ALFREDO LAZO PERALTA DE LA RED ASISTENCIAL MADRE DE DIOS - ESSALUD, DEL DISTRITO DE TAMBOPATA, PROVINCIA DE TAMBOPATA, DEPARTAMENTO DE MADRE DE DIOS</t>
  </si>
  <si>
    <t>Contratado con fecha 21/01/2022, mediante el Contrato N° 4600056236.
Mediante Adenda N°01 al contrato N°4600056236 de fecha 15/02/2022, reconoce la postergacion del inicio del plazo de ejecucion de la obra por el plazo de treinte (30) dias calendario o hasta que la Sub Geencia de Obras comunique formalmente la suscripcion del contrato de supervision de obra.</t>
  </si>
  <si>
    <t>Con fecha 22/09/2021 se remitieron los Terminos de Referencia a la Gerencia Central de Logística. 
Actualmente la Gerencia Central de Logística se encuentra realizando el estudio de mercado.</t>
  </si>
  <si>
    <t>Etapa de Ejecución de Obra, se dio inicio el día 28/01/2022. Contratado con fecha 06/01/2022, mediante el Contrato N° 4600056196.
Avance Real Acumulado al 31.03.2021 del 23.40 %</t>
  </si>
  <si>
    <t>Servicio en ejecución, se dio inicio el día 28/01/2022. Contratado con fecha 21/12/2021, mediante el Contrato N° 4600056072.</t>
  </si>
  <si>
    <t>PROYECTOS DE INVERSION EN EJECUCION AL I  TRIMESTRE 2022</t>
  </si>
  <si>
    <t>Con fecha 11/03/2022, se aprueba el Expediente Tecnico, mediante Resolucion de Gerencia Central de Proyectos de Inversion N° 024-GCPI-ESSALUD-2022. 
Actualmente se vienen elaborando los Requerimientos Tecnicos Minimos</t>
  </si>
  <si>
    <t>En proceso de elaboración de los Terminos de Referencia para ser remitidos a la Gerencia Central de Logistica</t>
  </si>
  <si>
    <t xml:space="preserve">expediente técnico aprobado </t>
  </si>
  <si>
    <t>Con fecha 23/03/2022, se aprueba el Expediente Tecnico, mediante Resolucion de Gerencia Central de Proyectos de Inversion N° 030-GCPI-ESSALUD-2022. 
Actualmente se vienen elaborando los Requerimientos Tecnicos Minimos</t>
  </si>
  <si>
    <t>En proceso de elaboracion de los Terminos de Referencia para ser remitidos a la Gerencia Central de Logistica</t>
  </si>
  <si>
    <t>&gt; Se encuentra en proceso de adquisicion S/ 960,347.48 correspondiente a 80 equipos.
&gt; Se encuentra adjudicados, pendientes de recepción S/ 69,775.82 correspondiente a 41 equipos.
&gt; Se encuentra ejecutado S/ 2,232,606.74 correspondiente a 367 equipos.</t>
  </si>
  <si>
    <t>&gt; Se encuentra ejecutado S/ 900,087.13 correspondiente a 28 equipos (Biomédicos y Mobiliario Clínico).
&gt; Se encuentra en proceso de adquisición S/ 297,906.00 correspondiente a 27 equipos biomédicos.
&gt; Se encuentra pendiente de recepción S/ 88,881.81, correspondiente a 04 equipos biomédicos.
&gt; Se encuentra retirados 20 equipos biomédicos.</t>
  </si>
  <si>
    <t>Demora en el estudio de mercado por el CEABE. 
La Emergencia Sanitaria genera retraso en la adquisición de los equipos.</t>
  </si>
  <si>
    <t>&gt; Se encuentra en proceso de adquisicion S/  17,945,083.85 correspondiente a 1 equipo.
&gt;161 equipos pendientes de remision de Condiciones Generales de Adquisicion a CEABE y GCL, a la espera del inicio de la contratacion de la Obra.</t>
  </si>
  <si>
    <t>Demora en el estudio de mercado por parte del CEABE.
Demora en la elaboración de las EETT, de los equipos informaticos por parte de GCTIC. 
Estado de Emergencia Sanitaria genero incumplimiento de sus obligaciones en la obra, por parte del Contratista, lo que ocasiona demora en el proceso de recepción de equipos.
Resolución del Contrato entre la Entidad y el contratista de la Obra, hecho que conllevó a la no culminación de algunas instalaciones escenciales para la instalación de los equipos biomédicos adquiridos.</t>
  </si>
  <si>
    <t>&gt; Se encuentra en proceso de adquisicion S/ 5,285,127.28 correspondiente a 489 equipos (Biomedico, Complementario, Electromecanico, Mobiliario Clinico, Mobiliario Administrativo e Informatico).
&gt; Se encuentra adjudicados S/ 1,119,023.50  correspondiente a 247 equipos.
&gt; Se encuentra ejecutado S/ 29,389.20 correspondiente a 74 equipos.</t>
  </si>
  <si>
    <t>Demora en el estudio de mercado por parte del CEABE.
Demora en la elaboración de las EETT, de los equipos informaticos por parte de GCTIC. 
Incumplimiento de sus obligaciones en la obra, por parte del Contratista, ocasionan demoran en el proceso de recepción de equipos.</t>
  </si>
  <si>
    <t>&gt; Se encuentra en proceso de adquisicion S/ 34,524.10 correspondiente a 04 equipos (Biomedico e Instrumental).
&gt; Se encuentra adjudicados S/ 4,399.09  correspondiente a 06 equipos.
&gt; Se encuentra ejecutado S/ 292,487.71 correspondiente a 243 equipos.</t>
  </si>
  <si>
    <t>&gt; Se encuentra en proceso de adquisicion S/  45,367.85 correspondiente a 27 equipos.
&gt; Se encuentra adjudicados S/  396,854.25 correspondiente a 28 equipos.
&gt; Se encuentra ejecutado S/  619,288.44 correspondiente a 136 equipos.</t>
  </si>
  <si>
    <t>Plazo de ejecución de obra culminó el 18/11/2020, con un avance de obra acumulado de 86.56%
Con fecha 10/03/2021 se resuelve el contrato.
Con fecha 04/05/2021 se suscribe el acta de constatación física.
Con fecha  09/01/2022, se aprueba el Expediente de Saldo de Obra mediante Resolucion de Gerencia Central de Proyectos de Inversion N°16-GCPI-ESSALUD-2022.
Con fecha 31.03.2022 se remitieron los Requerimientos Técnicos Mínimos (RTM) a la Gerencia Central de Logistica</t>
  </si>
  <si>
    <t>&gt; Se encuentra en proceso de adquisicion 
S/ 4,694,680.64 correspondiente a 53 equipos (biomedicos, complementario e informaticos). 
&gt; Se encuentra adjudicados S/ 1,246,871.86 correspondientes a 62 equipos.
&gt; Se encuentra ejecutado S/ 297,851.50 correspondiente a 502 equipos.</t>
  </si>
  <si>
    <t>La Obra fue recepcionada el día 19/03/2021. Actualmente, el contrato de obra se encuentra en arbitraje por la Liquidación  (*)</t>
  </si>
  <si>
    <t>&gt;Se encuentra en proceso de adquisicion S/ 6,218,699.34 correspondiente a 81 equipos.
&gt;Se encuentra adjudicados S/ 419,792.00 correspondiente a 73 equipo.
&gt;Se encuentra ejecutado S/ 1,134,950 correspondiente a 906 equipos.
&gt;Equipos retirados (14)</t>
  </si>
  <si>
    <t xml:space="preserve">El Contrato N°4600051463 del Servicio de Supervisión liquidado (Resolución N°288-GCPI-ESSALUD-2021 del 07.12.2021) por el monto de S/ 1,944,788.61 con un saldo a favor del Supervisor de S/103,618.94. </t>
  </si>
  <si>
    <r>
      <t xml:space="preserve">Estudio Definitivo Aprobado.
</t>
    </r>
    <r>
      <rPr>
        <b/>
        <sz val="12"/>
        <rFont val="Arial"/>
        <family val="2"/>
      </rPr>
      <t>La SGED-GEI se encuentra elaborando los TDR para contratar el Expediente de Saldo de Obra.</t>
    </r>
  </si>
  <si>
    <r>
      <t xml:space="preserve">Plazo de ejecución de obra culminó el 22/12/2020, con un avance de obra acumulado a esa fecha de 48.89%
Con fecha 10/06/2021 se resuelve el contrato, alcanzó un avance de obra acumulado de 57.88%
Se realizó la constatación física e inventario de almacén, suscribiéndose el Acta de Constatación Física Notarial el 02/07/2021. El día 09/09/2021, la Gerencia de Abastecimiento remite el Acta de Constatación a la SGO.
</t>
    </r>
    <r>
      <rPr>
        <b/>
        <sz val="12"/>
        <rFont val="Arial"/>
        <family val="2"/>
      </rPr>
      <t>La SGED-GEI se encuentra elaborando los TDR para contratar el Expediente de Saldo de Obra.</t>
    </r>
  </si>
  <si>
    <t>Obra - Media Tensión</t>
  </si>
  <si>
    <t>Supervisión - Media Tensión</t>
  </si>
  <si>
    <t>CONSORCIO H&amp;M ASOCIADOS</t>
  </si>
  <si>
    <t>CAHUA MENA FRANCISCO JAVIER</t>
  </si>
  <si>
    <t>120 d/c.</t>
  </si>
  <si>
    <t>28.01.2022</t>
  </si>
  <si>
    <t>La Obra fue culminada y recepcionada el día 06/05/2021, se encuentra en funcionamiento. Actualmente, la liquidación se encuentra en arbitraje por parte del Contratista, al no acoger las observaciones planteadas por la Gerencia de Ejecución de Inversiones.</t>
  </si>
  <si>
    <t>SINOHYDRO CORPORATION LIMITED, SUCURSAL DEL PERU</t>
  </si>
  <si>
    <t>CONSORCIO HOSPITALARIO SAN JUAN</t>
  </si>
  <si>
    <t>Expediente Técnico culminado
Mediante Resolucion de la Gerencia Central de Proyectos de Inversion N° 051-GCPI-ESSALUD-2020 de fecha 14.AGO.2020 se aprueba el Estudio Definitivo                                                                                              Se actualizó los precios al mes de Enero 2021.
Con Resolución N°19-GCPI-ESSALUD-2022 del 22.02.2022 se actualiza el Presupuesto del Expediente Técnico.</t>
  </si>
  <si>
    <t>Valor Referencial
S/ 4,332,732.73</t>
  </si>
  <si>
    <t>Valor Referencial
S/ 18,105,737.57.</t>
  </si>
  <si>
    <t xml:space="preserve">
En etapa de Liquidación.
Contrato resuelto, se realizó el acta de constatación fisica  y se entregó las instalaciones al Hospital.
La Liquidación en arbitraje.</t>
  </si>
  <si>
    <t>Obra culminada, recepcionada, recepcionado y en uso y En etapa de liquidación del contrato a traves del convenio con OIM.</t>
  </si>
  <si>
    <t>Se ha culminado el saldo de obra 100%, recepcionado y en uso.
El contrato de obra en etapa de liquidación.</t>
  </si>
  <si>
    <t>Demora en el desaduanaje del equipo de aire acondicionado (etapa de obra).
Demora en el INCOR por los documentos de la liquidación del contrato de obra.</t>
  </si>
  <si>
    <t>Proceso arbitral</t>
  </si>
  <si>
    <t>Obra culminada, recepcionada y en uso.
Respecto a la Liquidación se ha presentado recurso de casación por el Laudo Arbitral que declara consentida la Liquidación Final, en tramite de pago a traves del convenio con la OIM.</t>
  </si>
  <si>
    <t>Elaboracion por administración directa, en tramite de aprobación del Expediente Técnico.</t>
  </si>
  <si>
    <t>Elaboracion por administración directa</t>
  </si>
  <si>
    <t>Estado de Emergencia Sanitaria.
Demora en el estudio de mercado.
Demora en la suscripción del Contrato.</t>
  </si>
  <si>
    <t>Estado de Emergencia Sanitaria.
Demora en el estudio de mercado.</t>
  </si>
  <si>
    <t xml:space="preserve">Con fecha 11/03/2022, se aprueba el Expediente Tecnico, mediante Resolucion de Gerencia Central de Proyectos de Inversion N° 024-GCPI-ESSALUD-2022. </t>
  </si>
  <si>
    <t>S/ 319,700,638</t>
  </si>
  <si>
    <t xml:space="preserve">Supeditado al Estudio de Mercado </t>
  </si>
  <si>
    <t xml:space="preserve">Expediente técnico aprobado. Con fecha 23/03/2022, se aprueba el Expediente Tecnico, mediante Resolucion de Gerencia Central de Proyectos de Inversion N° 030-GCPI-ESSALUD-2022. </t>
  </si>
  <si>
    <t>Con fecha 23/03/2022, se aprueba el Expediente Tecnico, mediante Resolucion de Gerencia Central de Proyectos de Inversion N° 030-GCPI-ESSALUD-2022. 
Avance considerando la ejecución de Obra.</t>
  </si>
  <si>
    <t>Con fecha 07/02/2022, se aprueba el Expediente Tecnico, mediante Resolucion de Gerencia Central de Proyectos de Inversion N° 002-GCPI-ESSALUD-2022.
Asimismo, con Resolucion de Gerencia Central de Proyectos de Inversion N° 034-GCPI-ESSALUD-2022 se agregan el presupuesto de Control Concurrente.
Se presentaron los Requerimientos Tecnicos Minimos con la finalidad de que sean remitidos a la Gerencia Central de Logistica, a la espera de la Resolucion modificada</t>
  </si>
  <si>
    <t>Expediente técnico aprobado. Con fecha 07/02/2022, se aprueba el Expediente Tecnico, mediante Resolucion de Gerencia Central de Proyectos de Inversion N° 002-GCPI-ESSALUD-2022.</t>
  </si>
  <si>
    <t>Inicia la elaboracion del Expediente Tecnico en febrero de 2022. En Elaboración del Primer Entregable.</t>
  </si>
  <si>
    <t>El 16 de febrero se dio la conformidad al primer entregable. Se inicia la elaboracion del segundo entregable</t>
  </si>
  <si>
    <t>En elaboración de términos de referencia para contratar al proyectista en el marco de la ley de contrataciones del estado</t>
  </si>
  <si>
    <t>Se formará al equipo que se encargue de la supervisión del expediente técnico - administración directa</t>
  </si>
  <si>
    <t>MEJORAMIENTO DE LA TECNOLOGÍA DEL EQUIPAMIENTO DE AYUDA AL DIAGNÓSTICO POR IMÁGENES DEL HOSPITAL NACIONAL RAMIRO PRIALE P. - JUNIN</t>
  </si>
  <si>
    <t>En Elaboración del Expediente Técnico por administración Directa</t>
  </si>
  <si>
    <t>MEJORAMIENTO Y AMPLIACIÓN DEL HOSPITAL II HUARAZ DE LA RED ASISTENCIAL ANCASH - ESSALUD EN EL DISTRITO DE INDEPENDENCIA, PROVINCIA DE HUARAZ, DEPARTAMENTO DE ANCASH</t>
  </si>
  <si>
    <t>En elaboración de TDR para contratar al Consultor que elabore el Expediente Técnico.</t>
  </si>
  <si>
    <t>MEJORAMIENTO y AMPLIACIÓN DE LOS SERVICIOS DE SALUD DEL HOSPITAL III JULIACA DE LA RED ASISTENCIAL JULIACA EN EL DISTRITO DE JULIACA, PROVINCIA DE SAN ROMÁN, DEPARTAMENTO DE PUNO</t>
  </si>
  <si>
    <t>MEJORAMIENTO  Y AMPLIACIÓN DE LOS SERVICIOS DEL CENTRO DEL ADULTO MAYORDEL CAM SAN RAMON DE LA RED ASISTENCIAL JUNIN,  DISTRITO DE SAN RAMON, PROVINCIA DE LA MERCED, DEPARTAMENTO DE JUNIN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</si>
</sst>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0.000"/>
    <numFmt numFmtId="169" formatCode="&quot;S/.&quot;#,##0.00"/>
    <numFmt numFmtId="170" formatCode="&quot;S/.&quot;#,##0.00;[Red]&quot;S/.&quot;#,##0.00"/>
    <numFmt numFmtId="171" formatCode="#,##0;[Red]#,##0"/>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sz val="12"/>
      <color theme="2" tint="-0.249977111117893"/>
      <name val="Arial"/>
      <family val="2"/>
    </font>
    <font>
      <sz val="11"/>
      <name val="Arial"/>
      <family val="2"/>
    </font>
    <font>
      <b/>
      <sz val="20"/>
      <color theme="0"/>
      <name val="Arial"/>
      <family val="2"/>
    </font>
    <font>
      <sz val="16"/>
      <name val="Arial"/>
      <family val="2"/>
    </font>
    <font>
      <u/>
      <sz val="12"/>
      <name val="Arial"/>
      <family val="2"/>
    </font>
    <font>
      <sz val="12"/>
      <color rgb="FFFF0000"/>
      <name val="Arial"/>
      <family val="2"/>
    </font>
    <font>
      <sz val="12"/>
      <color theme="1"/>
      <name val="Arial"/>
      <family val="2"/>
    </font>
  </fonts>
  <fills count="10">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9" fillId="0" borderId="0"/>
    <xf numFmtId="0" fontId="3" fillId="0" borderId="0"/>
    <xf numFmtId="166"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xf numFmtId="0" fontId="29" fillId="0" borderId="0"/>
    <xf numFmtId="0" fontId="10" fillId="0" borderId="0"/>
    <xf numFmtId="0" fontId="3" fillId="0" borderId="0"/>
    <xf numFmtId="9" fontId="3" fillId="0" borderId="0" applyFont="0" applyFill="0" applyBorder="0" applyAlignment="0" applyProtection="0"/>
    <xf numFmtId="0" fontId="2" fillId="0" borderId="0"/>
  </cellStyleXfs>
  <cellXfs count="446">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5" fillId="0" borderId="1" xfId="1" applyFont="1" applyBorder="1" applyAlignment="1">
      <alignment vertical="center" wrapText="1"/>
    </xf>
    <xf numFmtId="4" fontId="5" fillId="0" borderId="1" xfId="1" applyNumberFormat="1" applyFont="1" applyBorder="1" applyAlignment="1">
      <alignment vertical="center" wrapText="1"/>
    </xf>
    <xf numFmtId="0" fontId="0"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Fill="1" applyBorder="1" applyAlignment="1">
      <alignment horizontal="center" vertical="center" wrapText="1"/>
    </xf>
    <xf numFmtId="0" fontId="0" fillId="0" borderId="0" xfId="0" applyAlignment="1">
      <alignment horizontal="center"/>
    </xf>
    <xf numFmtId="9" fontId="11"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5" fillId="0" borderId="0" xfId="0" applyFont="1"/>
    <xf numFmtId="10" fontId="0" fillId="0" borderId="0" xfId="11" applyNumberFormat="1" applyFont="1"/>
    <xf numFmtId="10" fontId="12" fillId="0" borderId="1" xfId="11"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right" vertical="center" wrapText="1"/>
    </xf>
    <xf numFmtId="4" fontId="6" fillId="2" borderId="1" xfId="1" applyNumberFormat="1" applyFont="1" applyFill="1" applyBorder="1" applyAlignment="1">
      <alignment vertical="center" wrapText="1"/>
    </xf>
    <xf numFmtId="166" fontId="6" fillId="2" borderId="1" xfId="3" applyFont="1" applyFill="1" applyBorder="1" applyAlignment="1">
      <alignment vertical="center" wrapText="1"/>
    </xf>
    <xf numFmtId="10" fontId="11" fillId="2" borderId="1" xfId="11" applyNumberFormat="1" applyFont="1" applyFill="1" applyBorder="1" applyAlignment="1">
      <alignment horizontal="center" vertical="center" wrapText="1"/>
    </xf>
    <xf numFmtId="4" fontId="14"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11" fillId="2" borderId="2" xfId="0" applyFont="1" applyFill="1" applyBorder="1" applyAlignment="1">
      <alignment vertical="center" wrapText="1"/>
    </xf>
    <xf numFmtId="4" fontId="0" fillId="0" borderId="0" xfId="0" applyNumberFormat="1"/>
    <xf numFmtId="9" fontId="11" fillId="0" borderId="0" xfId="11" applyFont="1" applyBorder="1" applyAlignment="1">
      <alignment horizontal="center" vertical="center" wrapText="1"/>
    </xf>
    <xf numFmtId="0" fontId="14" fillId="3" borderId="1" xfId="1" applyFont="1" applyFill="1" applyBorder="1" applyAlignment="1">
      <alignment horizontal="center" vertical="center" wrapText="1"/>
    </xf>
    <xf numFmtId="0" fontId="5" fillId="0" borderId="1" xfId="1" applyFont="1" applyFill="1" applyBorder="1" applyAlignment="1">
      <alignment vertical="center" wrapText="1"/>
    </xf>
    <xf numFmtId="4" fontId="15" fillId="0" borderId="1" xfId="0" applyNumberFormat="1" applyFont="1" applyBorder="1"/>
    <xf numFmtId="0" fontId="16" fillId="0" borderId="1" xfId="0" applyFont="1" applyBorder="1"/>
    <xf numFmtId="0" fontId="5" fillId="0" borderId="1" xfId="1" applyFont="1" applyFill="1" applyBorder="1" applyAlignment="1">
      <alignment horizontal="right" vertical="center" wrapText="1"/>
    </xf>
    <xf numFmtId="0" fontId="17" fillId="0" borderId="1" xfId="1" applyFont="1" applyBorder="1" applyAlignment="1">
      <alignment horizontal="center" vertical="center" wrapText="1"/>
    </xf>
    <xf numFmtId="0" fontId="17" fillId="0" borderId="1"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4" fontId="18" fillId="0" borderId="1" xfId="1" applyNumberFormat="1" applyFont="1" applyBorder="1" applyAlignment="1">
      <alignment vertical="center" wrapText="1"/>
    </xf>
    <xf numFmtId="0" fontId="18" fillId="0" borderId="1" xfId="1" applyFont="1" applyFill="1" applyBorder="1" applyAlignment="1">
      <alignment horizontal="left"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17" fillId="0" borderId="1" xfId="1" applyFont="1" applyBorder="1" applyAlignment="1">
      <alignment horizontal="right" vertical="center" wrapText="1"/>
    </xf>
    <xf numFmtId="4" fontId="17" fillId="0" borderId="1" xfId="1" applyNumberFormat="1" applyFont="1" applyBorder="1" applyAlignment="1">
      <alignment vertical="center" wrapText="1"/>
    </xf>
    <xf numFmtId="0" fontId="18" fillId="0" borderId="1" xfId="0" quotePrefix="1" applyFont="1" applyBorder="1" applyAlignment="1">
      <alignment vertical="center" wrapText="1"/>
    </xf>
    <xf numFmtId="0" fontId="18" fillId="0" borderId="1" xfId="0" quotePrefix="1" applyFont="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0" xfId="1" applyFont="1" applyFill="1" applyAlignment="1">
      <alignment horizontal="left" vertical="center" wrapText="1"/>
    </xf>
    <xf numFmtId="4" fontId="19" fillId="0" borderId="0" xfId="1" applyNumberFormat="1" applyFont="1" applyAlignment="1">
      <alignment vertical="center" wrapText="1"/>
    </xf>
    <xf numFmtId="0" fontId="18" fillId="0" borderId="1" xfId="0" applyFont="1" applyFill="1" applyBorder="1" applyAlignment="1">
      <alignment vertical="center" wrapText="1"/>
    </xf>
    <xf numFmtId="4" fontId="18" fillId="0" borderId="1" xfId="1" applyNumberFormat="1" applyFont="1" applyFill="1" applyBorder="1" applyAlignment="1">
      <alignment vertical="center" wrapText="1"/>
    </xf>
    <xf numFmtId="0" fontId="18" fillId="0" borderId="1" xfId="0" quotePrefix="1" applyFont="1" applyFill="1" applyBorder="1" applyAlignment="1">
      <alignment vertical="center" wrapText="1"/>
    </xf>
    <xf numFmtId="0" fontId="18" fillId="0" borderId="1" xfId="0" quotePrefix="1" applyFont="1" applyFill="1" applyBorder="1" applyAlignment="1">
      <alignment horizontal="center" vertical="center" wrapText="1"/>
    </xf>
    <xf numFmtId="0" fontId="0" fillId="0" borderId="0" xfId="0" applyFill="1"/>
    <xf numFmtId="9" fontId="5" fillId="0" borderId="1" xfId="11" applyFont="1" applyBorder="1" applyAlignment="1">
      <alignment vertical="center" wrapText="1"/>
    </xf>
    <xf numFmtId="9" fontId="6" fillId="2" borderId="1" xfId="11" applyFont="1" applyFill="1" applyBorder="1" applyAlignment="1">
      <alignment vertical="center" wrapText="1"/>
    </xf>
    <xf numFmtId="4" fontId="5" fillId="0" borderId="0" xfId="1" applyNumberFormat="1" applyFont="1" applyFill="1" applyBorder="1" applyAlignment="1">
      <alignment vertical="center" wrapText="1"/>
    </xf>
    <xf numFmtId="4" fontId="5"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7"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20" fillId="0" borderId="1" xfId="1" applyNumberFormat="1" applyFont="1" applyFill="1" applyBorder="1" applyAlignment="1">
      <alignment vertic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9" fillId="0" borderId="4" xfId="1" applyFont="1" applyBorder="1" applyAlignment="1">
      <alignment vertical="center" wrapText="1"/>
    </xf>
    <xf numFmtId="4" fontId="9" fillId="0" borderId="4" xfId="1" applyNumberFormat="1" applyFont="1" applyBorder="1" applyAlignment="1">
      <alignment vertical="center" wrapText="1"/>
    </xf>
    <xf numFmtId="4" fontId="15" fillId="0" borderId="4" xfId="1" applyNumberFormat="1" applyFont="1" applyBorder="1" applyAlignment="1">
      <alignment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left" vertical="center" wrapText="1"/>
    </xf>
    <xf numFmtId="0" fontId="9" fillId="0" borderId="6" xfId="1" applyFont="1" applyBorder="1" applyAlignment="1">
      <alignment horizontal="center" vertical="center" wrapText="1"/>
    </xf>
    <xf numFmtId="0" fontId="9" fillId="0" borderId="6" xfId="1" applyFont="1" applyBorder="1" applyAlignment="1">
      <alignment vertical="center" wrapText="1"/>
    </xf>
    <xf numFmtId="4" fontId="9" fillId="0" borderId="6" xfId="1" applyNumberFormat="1" applyFont="1" applyBorder="1" applyAlignment="1">
      <alignment vertical="center" wrapText="1"/>
    </xf>
    <xf numFmtId="4" fontId="15" fillId="0" borderId="6" xfId="1" applyNumberFormat="1" applyFont="1" applyBorder="1" applyAlignment="1">
      <alignment vertical="center" wrapText="1"/>
    </xf>
    <xf numFmtId="0" fontId="9" fillId="0" borderId="7" xfId="1" applyFont="1" applyBorder="1" applyAlignment="1">
      <alignment horizontal="left"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9" xfId="1" applyFont="1" applyBorder="1" applyAlignment="1">
      <alignment vertical="center" wrapText="1"/>
    </xf>
    <xf numFmtId="4" fontId="9" fillId="0" borderId="9" xfId="1" applyNumberFormat="1" applyFont="1" applyBorder="1" applyAlignment="1">
      <alignment vertical="center" wrapText="1"/>
    </xf>
    <xf numFmtId="4" fontId="15" fillId="0" borderId="9" xfId="1" applyNumberFormat="1" applyFont="1" applyBorder="1" applyAlignment="1">
      <alignment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left"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vertical="center" wrapText="1"/>
    </xf>
    <xf numFmtId="4" fontId="9" fillId="0" borderId="1" xfId="1" applyNumberFormat="1" applyFont="1" applyBorder="1" applyAlignment="1">
      <alignment vertical="center" wrapText="1"/>
    </xf>
    <xf numFmtId="4" fontId="15" fillId="0" borderId="1" xfId="1" applyNumberFormat="1" applyFont="1" applyBorder="1" applyAlignment="1">
      <alignment vertical="center" wrapText="1"/>
    </xf>
    <xf numFmtId="0" fontId="9" fillId="0" borderId="1"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3" fillId="0" borderId="1" xfId="1" applyNumberFormat="1" applyFont="1" applyBorder="1" applyAlignment="1">
      <alignment vertical="center" wrapText="1"/>
    </xf>
    <xf numFmtId="0" fontId="9" fillId="0" borderId="10" xfId="1" applyFont="1" applyBorder="1" applyAlignment="1">
      <alignment horizontal="left" vertical="center" wrapText="1"/>
    </xf>
    <xf numFmtId="4" fontId="9" fillId="0" borderId="4" xfId="1" applyNumberFormat="1" applyFont="1" applyFill="1" applyBorder="1" applyAlignment="1">
      <alignment vertical="center" wrapText="1"/>
    </xf>
    <xf numFmtId="4" fontId="9" fillId="0" borderId="6" xfId="1" applyNumberFormat="1" applyFont="1" applyFill="1" applyBorder="1" applyAlignment="1">
      <alignment vertical="center" wrapText="1"/>
    </xf>
    <xf numFmtId="4" fontId="23" fillId="0" borderId="6" xfId="1" applyNumberFormat="1" applyFont="1" applyBorder="1" applyAlignment="1">
      <alignment vertical="center" wrapText="1"/>
    </xf>
    <xf numFmtId="4" fontId="23" fillId="0" borderId="4" xfId="1" applyNumberFormat="1" applyFont="1" applyBorder="1" applyAlignment="1">
      <alignment vertical="center" wrapText="1"/>
    </xf>
    <xf numFmtId="4" fontId="23" fillId="0" borderId="9" xfId="1" applyNumberFormat="1" applyFont="1" applyBorder="1" applyAlignment="1">
      <alignment vertical="center" wrapText="1"/>
    </xf>
    <xf numFmtId="0" fontId="9" fillId="0" borderId="10" xfId="0" applyFont="1" applyBorder="1" applyAlignment="1">
      <alignment horizontal="left" vertical="center" wrapText="1"/>
    </xf>
    <xf numFmtId="0" fontId="9" fillId="0" borderId="11" xfId="1" applyFont="1" applyBorder="1" applyAlignment="1">
      <alignment vertical="center" wrapText="1"/>
    </xf>
    <xf numFmtId="4" fontId="9" fillId="0" borderId="11" xfId="1" applyNumberFormat="1" applyFont="1" applyBorder="1" applyAlignment="1">
      <alignment vertical="center" wrapText="1"/>
    </xf>
    <xf numFmtId="4" fontId="15" fillId="0" borderId="11" xfId="1" applyNumberFormat="1" applyFont="1" applyBorder="1" applyAlignment="1">
      <alignment vertical="center" wrapText="1"/>
    </xf>
    <xf numFmtId="0" fontId="9" fillId="0" borderId="11" xfId="1" applyFont="1" applyFill="1" applyBorder="1" applyAlignment="1">
      <alignment horizontal="center" vertical="center" wrapText="1"/>
    </xf>
    <xf numFmtId="0" fontId="9" fillId="0" borderId="11" xfId="1" applyFont="1" applyFill="1" applyBorder="1" applyAlignment="1">
      <alignment horizontal="left" vertical="center" wrapText="1"/>
    </xf>
    <xf numFmtId="0" fontId="9" fillId="0" borderId="1" xfId="1" applyFont="1" applyFill="1" applyBorder="1" applyAlignment="1">
      <alignment horizontal="left" vertical="center" wrapText="1"/>
    </xf>
    <xf numFmtId="4" fontId="7" fillId="0" borderId="1" xfId="1" applyNumberFormat="1" applyFont="1" applyBorder="1" applyAlignment="1">
      <alignment horizontal="right" vertical="center" wrapText="1"/>
    </xf>
    <xf numFmtId="4" fontId="24" fillId="0" borderId="1" xfId="1" applyNumberFormat="1" applyFont="1" applyBorder="1" applyAlignment="1">
      <alignment horizontal="right" vertical="center" wrapText="1"/>
    </xf>
    <xf numFmtId="0" fontId="9" fillId="0" borderId="0" xfId="0" applyFont="1"/>
    <xf numFmtId="0" fontId="9" fillId="0" borderId="0" xfId="1" applyFont="1" applyAlignment="1">
      <alignment horizontal="center" vertical="center" wrapText="1"/>
    </xf>
    <xf numFmtId="0" fontId="9" fillId="0" borderId="0" xfId="1" applyFont="1" applyAlignment="1">
      <alignment vertical="center" wrapText="1"/>
    </xf>
    <xf numFmtId="4" fontId="9" fillId="0" borderId="0" xfId="1" applyNumberFormat="1" applyFont="1" applyAlignment="1">
      <alignment vertical="center" wrapText="1"/>
    </xf>
    <xf numFmtId="4" fontId="15" fillId="0" borderId="0" xfId="1" applyNumberFormat="1" applyFont="1" applyAlignment="1">
      <alignment vertical="center" wrapText="1"/>
    </xf>
    <xf numFmtId="0" fontId="9" fillId="0" borderId="0" xfId="1" applyFont="1" applyFill="1" applyAlignment="1">
      <alignment horizontal="center" vertical="center" wrapText="1"/>
    </xf>
    <xf numFmtId="0" fontId="9" fillId="0" borderId="0" xfId="1" applyFont="1" applyAlignment="1">
      <alignment horizontal="right" vertical="center" wrapText="1"/>
    </xf>
    <xf numFmtId="4" fontId="24" fillId="0" borderId="0" xfId="1" applyNumberFormat="1" applyFont="1" applyAlignment="1">
      <alignment vertical="center" wrapText="1"/>
    </xf>
    <xf numFmtId="0" fontId="3" fillId="6" borderId="0" xfId="1" applyFont="1" applyFill="1" applyAlignment="1">
      <alignment vertical="center" wrapText="1"/>
    </xf>
    <xf numFmtId="0" fontId="21" fillId="6" borderId="22" xfId="1" applyFont="1" applyFill="1" applyBorder="1" applyAlignment="1">
      <alignment vertical="center" wrapText="1"/>
    </xf>
    <xf numFmtId="4" fontId="27" fillId="6" borderId="4" xfId="2" applyNumberFormat="1" applyFont="1" applyFill="1" applyBorder="1" applyAlignment="1">
      <alignment horizontal="center" vertical="center" wrapText="1"/>
    </xf>
    <xf numFmtId="4" fontId="27" fillId="6" borderId="6" xfId="2" applyNumberFormat="1" applyFont="1" applyFill="1" applyBorder="1" applyAlignment="1">
      <alignment horizontal="center" vertical="center" wrapText="1"/>
    </xf>
    <xf numFmtId="4" fontId="27" fillId="6" borderId="1" xfId="2"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3" fillId="6" borderId="0" xfId="1" applyFont="1" applyFill="1" applyAlignment="1">
      <alignment horizontal="left" vertical="center" wrapText="1"/>
    </xf>
    <xf numFmtId="0" fontId="3" fillId="6" borderId="0" xfId="0" applyFont="1" applyFill="1"/>
    <xf numFmtId="0" fontId="3" fillId="6" borderId="0" xfId="0" applyFont="1" applyFill="1" applyAlignment="1">
      <alignment horizontal="center" vertical="center"/>
    </xf>
    <xf numFmtId="0" fontId="21" fillId="6" borderId="23" xfId="1" applyFont="1" applyFill="1" applyBorder="1" applyAlignment="1">
      <alignment vertical="center" wrapText="1"/>
    </xf>
    <xf numFmtId="0" fontId="27" fillId="6" borderId="0" xfId="0" applyFont="1" applyFill="1"/>
    <xf numFmtId="0" fontId="25" fillId="6" borderId="26" xfId="1" applyFont="1" applyFill="1" applyBorder="1" applyAlignment="1">
      <alignment vertical="center" wrapText="1"/>
    </xf>
    <xf numFmtId="0" fontId="21" fillId="6" borderId="17" xfId="0" applyFont="1" applyFill="1" applyBorder="1" applyAlignment="1">
      <alignment horizontal="center" vertical="center" wrapText="1"/>
    </xf>
    <xf numFmtId="0" fontId="3" fillId="6" borderId="0" xfId="1" applyFont="1" applyFill="1" applyBorder="1" applyAlignment="1">
      <alignment horizontal="center" vertical="center" wrapText="1"/>
    </xf>
    <xf numFmtId="0" fontId="27" fillId="6" borderId="5" xfId="2" applyFont="1" applyFill="1" applyBorder="1" applyAlignment="1">
      <alignment horizontal="center" vertical="center" wrapText="1"/>
    </xf>
    <xf numFmtId="0" fontId="27" fillId="6" borderId="13" xfId="2" applyFont="1" applyFill="1" applyBorder="1" applyAlignment="1">
      <alignment horizontal="center" vertical="center" wrapText="1"/>
    </xf>
    <xf numFmtId="0" fontId="27" fillId="6" borderId="7" xfId="2" applyFont="1" applyFill="1" applyBorder="1" applyAlignment="1">
      <alignment horizontal="center" vertical="center" wrapText="1"/>
    </xf>
    <xf numFmtId="0" fontId="25" fillId="6" borderId="0" xfId="1" applyFont="1" applyFill="1" applyBorder="1" applyAlignment="1">
      <alignment horizontal="center" vertical="center" wrapText="1"/>
    </xf>
    <xf numFmtId="0" fontId="28" fillId="6" borderId="0" xfId="0" applyFont="1" applyFill="1"/>
    <xf numFmtId="0" fontId="30" fillId="6" borderId="0" xfId="0" applyFont="1" applyFill="1"/>
    <xf numFmtId="0" fontId="25" fillId="6" borderId="0" xfId="1" applyFont="1" applyFill="1" applyBorder="1" applyAlignment="1">
      <alignment vertical="center" wrapText="1"/>
    </xf>
    <xf numFmtId="0" fontId="25" fillId="6" borderId="16" xfId="1" applyFont="1" applyFill="1" applyBorder="1" applyAlignment="1">
      <alignment vertical="center" wrapText="1"/>
    </xf>
    <xf numFmtId="0" fontId="21" fillId="6" borderId="26" xfId="0" applyFont="1" applyFill="1" applyBorder="1" applyAlignment="1">
      <alignment horizontal="center" vertical="center" wrapText="1"/>
    </xf>
    <xf numFmtId="165" fontId="27" fillId="6" borderId="4" xfId="4" applyFont="1" applyFill="1" applyBorder="1" applyAlignment="1">
      <alignment horizontal="center" vertical="center" wrapText="1"/>
    </xf>
    <xf numFmtId="0" fontId="25" fillId="6" borderId="28" xfId="1" applyFont="1" applyFill="1" applyBorder="1" applyAlignment="1">
      <alignment horizontal="center" vertical="center" wrapText="1"/>
    </xf>
    <xf numFmtId="0" fontId="25" fillId="6" borderId="0" xfId="1"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30" xfId="2" applyFont="1" applyFill="1" applyBorder="1" applyAlignment="1">
      <alignment horizontal="center" vertical="center" wrapText="1"/>
    </xf>
    <xf numFmtId="0" fontId="27" fillId="6" borderId="11" xfId="2" applyFont="1" applyFill="1" applyBorder="1" applyAlignment="1">
      <alignment horizontal="center" vertical="center" wrapText="1"/>
    </xf>
    <xf numFmtId="14" fontId="27" fillId="6" borderId="11" xfId="2" applyNumberFormat="1" applyFont="1" applyFill="1" applyBorder="1" applyAlignment="1">
      <alignment horizontal="center" vertical="center" wrapText="1"/>
    </xf>
    <xf numFmtId="0" fontId="27" fillId="6" borderId="35"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 fontId="27" fillId="6" borderId="12" xfId="2" applyNumberFormat="1" applyFont="1" applyFill="1" applyBorder="1" applyAlignment="1">
      <alignment horizontal="center" vertical="center" wrapText="1"/>
    </xf>
    <xf numFmtId="0" fontId="27" fillId="6" borderId="36" xfId="2" applyFont="1" applyFill="1" applyBorder="1" applyAlignment="1">
      <alignment horizontal="center" vertical="center" wrapText="1"/>
    </xf>
    <xf numFmtId="168" fontId="3" fillId="6" borderId="0" xfId="1" applyNumberFormat="1" applyFont="1" applyFill="1" applyAlignment="1">
      <alignment horizontal="left" vertical="center" wrapText="1"/>
    </xf>
    <xf numFmtId="0" fontId="27" fillId="6" borderId="32" xfId="2"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7" fillId="6" borderId="1" xfId="1" applyFont="1" applyFill="1" applyBorder="1" applyAlignment="1">
      <alignment horizontal="center" vertical="center" wrapText="1"/>
    </xf>
    <xf numFmtId="0" fontId="27" fillId="6" borderId="13" xfId="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32" xfId="1"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14" xfId="2" applyFont="1" applyFill="1" applyBorder="1" applyAlignment="1">
      <alignment horizontal="center" vertical="center" wrapText="1"/>
    </xf>
    <xf numFmtId="4" fontId="32" fillId="6" borderId="4" xfId="2" applyNumberFormat="1" applyFont="1" applyFill="1" applyBorder="1" applyAlignment="1">
      <alignment horizontal="center" vertical="center" wrapText="1"/>
    </xf>
    <xf numFmtId="4" fontId="32" fillId="6" borderId="6" xfId="2" applyNumberFormat="1" applyFont="1" applyFill="1" applyBorder="1" applyAlignment="1">
      <alignment horizontal="center" vertical="center" wrapText="1"/>
    </xf>
    <xf numFmtId="4" fontId="32" fillId="6" borderId="1" xfId="2" applyNumberFormat="1" applyFont="1" applyFill="1" applyBorder="1" applyAlignment="1">
      <alignment horizontal="center" vertical="center" wrapText="1"/>
    </xf>
    <xf numFmtId="4" fontId="32" fillId="6" borderId="12" xfId="2" applyNumberFormat="1" applyFont="1" applyFill="1" applyBorder="1" applyAlignment="1">
      <alignment horizontal="center" vertical="center" wrapText="1"/>
    </xf>
    <xf numFmtId="0" fontId="32" fillId="6" borderId="11" xfId="2" applyFont="1" applyFill="1" applyBorder="1" applyAlignment="1">
      <alignment horizontal="center" vertical="center" wrapText="1"/>
    </xf>
    <xf numFmtId="165" fontId="32" fillId="6" borderId="4" xfId="4" applyFont="1" applyFill="1" applyBorder="1" applyAlignment="1">
      <alignment horizontal="center" vertical="center" wrapText="1"/>
    </xf>
    <xf numFmtId="165" fontId="32" fillId="6" borderId="1" xfId="4" applyFont="1" applyFill="1" applyBorder="1" applyAlignment="1">
      <alignment horizontal="center" vertical="center" wrapText="1"/>
    </xf>
    <xf numFmtId="14" fontId="32" fillId="6" borderId="1" xfId="2" applyNumberFormat="1" applyFont="1" applyFill="1" applyBorder="1" applyAlignment="1">
      <alignment horizontal="center" vertical="center" wrapText="1"/>
    </xf>
    <xf numFmtId="0" fontId="32" fillId="6" borderId="5" xfId="2" applyFont="1" applyFill="1" applyBorder="1" applyAlignment="1">
      <alignment horizontal="center" vertical="center" wrapText="1"/>
    </xf>
    <xf numFmtId="0" fontId="3" fillId="7" borderId="0" xfId="1" applyFont="1" applyFill="1" applyBorder="1" applyAlignment="1">
      <alignment horizontal="center" vertical="center" wrapText="1"/>
    </xf>
    <xf numFmtId="0" fontId="3" fillId="7" borderId="0" xfId="0" applyFont="1" applyFill="1"/>
    <xf numFmtId="0" fontId="32" fillId="6" borderId="12"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1" xfId="2" applyFont="1" applyFill="1" applyBorder="1" applyAlignment="1">
      <alignment horizontal="center" vertical="center" wrapText="1"/>
    </xf>
    <xf numFmtId="0" fontId="32" fillId="6" borderId="6"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7" fillId="6" borderId="4" xfId="2" applyNumberFormat="1" applyFont="1" applyFill="1" applyBorder="1" applyAlignment="1">
      <alignment horizontal="left" vertical="center" wrapText="1"/>
    </xf>
    <xf numFmtId="4" fontId="27" fillId="6" borderId="14" xfId="2" applyNumberFormat="1" applyFont="1" applyFill="1" applyBorder="1" applyAlignment="1">
      <alignment horizontal="center" vertical="center" wrapText="1"/>
    </xf>
    <xf numFmtId="0" fontId="27" fillId="6" borderId="4" xfId="2" applyFont="1" applyFill="1" applyBorder="1" applyAlignment="1">
      <alignment horizontal="left" vertical="center" wrapText="1"/>
    </xf>
    <xf numFmtId="4" fontId="27" fillId="6" borderId="11" xfId="2" applyNumberFormat="1" applyFont="1" applyFill="1" applyBorder="1" applyAlignment="1">
      <alignment horizontal="center" vertical="center" wrapText="1"/>
    </xf>
    <xf numFmtId="0" fontId="27" fillId="6" borderId="1" xfId="2" applyFont="1" applyFill="1" applyBorder="1" applyAlignment="1">
      <alignment horizontal="left" vertical="center" wrapText="1"/>
    </xf>
    <xf numFmtId="169" fontId="27" fillId="6" borderId="1" xfId="2" applyNumberFormat="1" applyFont="1" applyFill="1" applyBorder="1" applyAlignment="1">
      <alignment horizontal="center" vertical="center" wrapText="1"/>
    </xf>
    <xf numFmtId="14" fontId="21" fillId="6" borderId="1" xfId="2" applyNumberFormat="1" applyFont="1" applyFill="1" applyBorder="1" applyAlignment="1">
      <alignment horizontal="center" vertical="center" wrapText="1"/>
    </xf>
    <xf numFmtId="4" fontId="27" fillId="6" borderId="3" xfId="2" applyNumberFormat="1" applyFont="1" applyFill="1" applyBorder="1" applyAlignment="1">
      <alignment horizontal="center" vertical="center" wrapText="1"/>
    </xf>
    <xf numFmtId="49" fontId="27" fillId="6" borderId="4"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165" fontId="27" fillId="6" borderId="1" xfId="4" applyFont="1" applyFill="1" applyBorder="1" applyAlignment="1">
      <alignment horizontal="center" vertical="center" wrapText="1"/>
    </xf>
    <xf numFmtId="0" fontId="27" fillId="6" borderId="4" xfId="2" applyFont="1" applyFill="1" applyBorder="1" applyAlignment="1">
      <alignment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49" fontId="27" fillId="6" borderId="4" xfId="2" applyNumberFormat="1" applyFont="1" applyFill="1" applyBorder="1" applyAlignment="1">
      <alignment horizontal="center" vertical="center" wrapText="1"/>
    </xf>
    <xf numFmtId="49" fontId="27" fillId="6" borderId="1" xfId="2" applyNumberFormat="1" applyFont="1" applyFill="1" applyBorder="1" applyAlignment="1">
      <alignment horizontal="center" vertical="center" wrapText="1"/>
    </xf>
    <xf numFmtId="0" fontId="33" fillId="6" borderId="1" xfId="2" applyFont="1" applyFill="1" applyBorder="1" applyAlignment="1">
      <alignment horizontal="center" vertical="center" wrapText="1"/>
    </xf>
    <xf numFmtId="165" fontId="33" fillId="6" borderId="1" xfId="4" applyFont="1" applyFill="1" applyBorder="1" applyAlignment="1">
      <alignment horizontal="center" vertical="center" wrapText="1"/>
    </xf>
    <xf numFmtId="14" fontId="33" fillId="6" borderId="1" xfId="2" applyNumberFormat="1" applyFont="1" applyFill="1" applyBorder="1" applyAlignment="1">
      <alignment horizontal="center" vertical="center" wrapText="1"/>
    </xf>
    <xf numFmtId="165" fontId="27" fillId="6" borderId="6" xfId="4" applyFont="1" applyFill="1" applyBorder="1" applyAlignment="1">
      <alignment horizontal="center" vertical="center" wrapText="1"/>
    </xf>
    <xf numFmtId="0" fontId="27" fillId="6" borderId="12" xfId="2" applyNumberFormat="1" applyFont="1" applyFill="1" applyBorder="1" applyAlignment="1">
      <alignment horizontal="left" vertical="center" wrapText="1"/>
    </xf>
    <xf numFmtId="0" fontId="27" fillId="6" borderId="1" xfId="2" applyFont="1" applyFill="1" applyBorder="1" applyAlignment="1">
      <alignment vertical="center" wrapText="1"/>
    </xf>
    <xf numFmtId="4" fontId="27" fillId="6" borderId="6" xfId="0" applyNumberFormat="1" applyFont="1" applyFill="1" applyBorder="1" applyAlignment="1">
      <alignment horizontal="center" vertical="center"/>
    </xf>
    <xf numFmtId="4" fontId="31" fillId="6" borderId="0" xfId="0" applyNumberFormat="1" applyFont="1" applyFill="1"/>
    <xf numFmtId="4" fontId="27" fillId="6" borderId="1" xfId="1" applyNumberFormat="1" applyFont="1" applyFill="1" applyBorder="1" applyAlignment="1">
      <alignment horizontal="center" vertical="center" wrapText="1"/>
    </xf>
    <xf numFmtId="4" fontId="27" fillId="6" borderId="3" xfId="1" applyNumberFormat="1" applyFont="1" applyFill="1" applyBorder="1" applyAlignment="1">
      <alignment horizontal="center" vertical="center" wrapText="1"/>
    </xf>
    <xf numFmtId="165" fontId="27" fillId="6" borderId="3" xfId="4" applyFont="1" applyFill="1" applyBorder="1" applyAlignment="1">
      <alignment horizontal="center" vertical="center" wrapText="1"/>
    </xf>
    <xf numFmtId="0" fontId="27" fillId="6" borderId="6" xfId="1" applyFont="1" applyFill="1" applyBorder="1" applyAlignment="1">
      <alignment horizontal="center" vertical="center" wrapText="1"/>
    </xf>
    <xf numFmtId="0" fontId="27" fillId="6" borderId="7" xfId="1" applyFont="1" applyFill="1" applyBorder="1" applyAlignment="1">
      <alignment horizontal="center" vertical="center" wrapText="1"/>
    </xf>
    <xf numFmtId="49" fontId="27" fillId="6" borderId="1" xfId="2" applyNumberFormat="1" applyFont="1" applyFill="1" applyBorder="1" applyAlignment="1">
      <alignment horizontal="left" vertical="center" wrapText="1"/>
    </xf>
    <xf numFmtId="49" fontId="27" fillId="6" borderId="6" xfId="2" applyNumberFormat="1" applyFont="1" applyFill="1" applyBorder="1" applyAlignment="1">
      <alignment horizontal="center" vertical="center" wrapText="1"/>
    </xf>
    <xf numFmtId="0" fontId="27" fillId="6" borderId="1" xfId="2" applyNumberFormat="1" applyFont="1" applyFill="1" applyBorder="1" applyAlignment="1">
      <alignment horizontal="left"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6" xfId="2" applyFont="1" applyFill="1" applyBorder="1" applyAlignment="1">
      <alignment vertical="center" wrapText="1"/>
    </xf>
    <xf numFmtId="4" fontId="21" fillId="6" borderId="4" xfId="2" applyNumberFormat="1" applyFont="1" applyFill="1" applyBorder="1" applyAlignment="1">
      <alignment horizontal="center" vertical="center" wrapText="1"/>
    </xf>
    <xf numFmtId="0" fontId="32" fillId="6" borderId="12" xfId="2" applyNumberFormat="1" applyFont="1" applyFill="1" applyBorder="1" applyAlignment="1">
      <alignment vertical="center" wrapText="1"/>
    </xf>
    <xf numFmtId="0" fontId="27" fillId="6" borderId="12" xfId="2" applyFont="1" applyFill="1" applyBorder="1" applyAlignment="1">
      <alignment vertical="center" wrapText="1"/>
    </xf>
    <xf numFmtId="0" fontId="27" fillId="6" borderId="8" xfId="2" applyFont="1" applyFill="1" applyBorder="1" applyAlignment="1">
      <alignment horizontal="center" vertical="center" wrapText="1"/>
    </xf>
    <xf numFmtId="0" fontId="27" fillId="6" borderId="9" xfId="2" applyFont="1" applyFill="1" applyBorder="1" applyAlignment="1">
      <alignment horizontal="center" vertical="center" wrapText="1"/>
    </xf>
    <xf numFmtId="14" fontId="27" fillId="6" borderId="9" xfId="2" applyNumberFormat="1" applyFont="1" applyFill="1" applyBorder="1" applyAlignment="1">
      <alignment horizontal="center" vertical="center" wrapText="1"/>
    </xf>
    <xf numFmtId="4" fontId="27" fillId="6" borderId="9" xfId="2" applyNumberFormat="1" applyFont="1" applyFill="1" applyBorder="1" applyAlignment="1">
      <alignment horizontal="center" vertical="center" wrapText="1"/>
    </xf>
    <xf numFmtId="0" fontId="27" fillId="6" borderId="10" xfId="2" applyFont="1" applyFill="1" applyBorder="1" applyAlignment="1">
      <alignment horizontal="center" vertical="center" wrapText="1"/>
    </xf>
    <xf numFmtId="0" fontId="27" fillId="6" borderId="4" xfId="2" applyFont="1" applyFill="1" applyBorder="1" applyAlignment="1">
      <alignment horizontal="center" vertical="center" wrapText="1"/>
    </xf>
    <xf numFmtId="49" fontId="27" fillId="0" borderId="1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27" fillId="0" borderId="4"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6" borderId="1" xfId="2" applyNumberFormat="1" applyFont="1" applyFill="1" applyBorder="1" applyAlignment="1">
      <alignment horizontal="center" vertical="center" wrapText="1"/>
    </xf>
    <xf numFmtId="0" fontId="34" fillId="0" borderId="4"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14" xfId="2"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4" fontId="35" fillId="8" borderId="1" xfId="2" applyNumberFormat="1" applyFont="1" applyFill="1" applyBorder="1" applyAlignment="1">
      <alignment horizontal="justify" vertical="center" wrapText="1"/>
    </xf>
    <xf numFmtId="4" fontId="35" fillId="0" borderId="12" xfId="2" applyNumberFormat="1" applyFont="1" applyBorder="1" applyAlignment="1">
      <alignment horizontal="justify" vertical="center" wrapText="1"/>
    </xf>
    <xf numFmtId="0" fontId="27" fillId="6" borderId="4" xfId="2" applyFont="1" applyFill="1" applyBorder="1" applyAlignment="1">
      <alignment horizontal="justify" vertical="center" wrapText="1"/>
    </xf>
    <xf numFmtId="164" fontId="27" fillId="6" borderId="4" xfId="2" applyNumberFormat="1" applyFont="1" applyFill="1" applyBorder="1" applyAlignment="1">
      <alignment horizontal="center" vertical="center" wrapText="1"/>
    </xf>
    <xf numFmtId="0" fontId="27" fillId="6" borderId="1" xfId="2" applyFont="1" applyFill="1" applyBorder="1" applyAlignment="1">
      <alignment horizontal="justify" vertical="center" wrapText="1"/>
    </xf>
    <xf numFmtId="0" fontId="37" fillId="6" borderId="1" xfId="2" applyFont="1" applyFill="1" applyBorder="1" applyAlignment="1">
      <alignment horizontal="justify" vertical="center" wrapText="1"/>
    </xf>
    <xf numFmtId="164" fontId="27" fillId="6" borderId="1" xfId="2" applyNumberFormat="1" applyFont="1" applyFill="1" applyBorder="1" applyAlignment="1">
      <alignment horizontal="center" vertical="center" wrapText="1"/>
    </xf>
    <xf numFmtId="164" fontId="27" fillId="6" borderId="12" xfId="2" applyNumberFormat="1" applyFont="1" applyFill="1" applyBorder="1" applyAlignment="1">
      <alignment horizontal="center" vertical="center" wrapText="1"/>
    </xf>
    <xf numFmtId="0" fontId="27" fillId="0" borderId="11" xfId="2" applyFont="1" applyBorder="1" applyAlignment="1">
      <alignment horizontal="center" vertical="center" wrapText="1"/>
    </xf>
    <xf numFmtId="164" fontId="27" fillId="6" borderId="11" xfId="4" applyNumberFormat="1" applyFont="1" applyFill="1" applyBorder="1" applyAlignment="1">
      <alignment horizontal="center" vertical="center" wrapText="1"/>
    </xf>
    <xf numFmtId="164" fontId="27" fillId="6" borderId="1" xfId="4" applyNumberFormat="1" applyFont="1" applyFill="1" applyBorder="1" applyAlignment="1">
      <alignment horizontal="center" vertical="center" wrapText="1"/>
    </xf>
    <xf numFmtId="164" fontId="27" fillId="6" borderId="12" xfId="4" applyNumberFormat="1" applyFont="1" applyFill="1" applyBorder="1" applyAlignment="1">
      <alignment horizontal="center" vertical="center" wrapText="1"/>
    </xf>
    <xf numFmtId="0" fontId="27" fillId="0" borderId="6" xfId="2" applyFont="1" applyBorder="1" applyAlignment="1">
      <alignment horizontal="center" vertical="center" wrapText="1"/>
    </xf>
    <xf numFmtId="0" fontId="27" fillId="8" borderId="6" xfId="2" applyFont="1" applyFill="1" applyBorder="1" applyAlignment="1">
      <alignment horizontal="center" vertical="center" wrapText="1"/>
    </xf>
    <xf numFmtId="164" fontId="27" fillId="0" borderId="6" xfId="2" applyNumberFormat="1" applyFont="1" applyBorder="1" applyAlignment="1">
      <alignment horizontal="center" vertical="center" wrapText="1"/>
    </xf>
    <xf numFmtId="0" fontId="27" fillId="6" borderId="6" xfId="2" applyFont="1" applyFill="1" applyBorder="1" applyAlignment="1">
      <alignment horizontal="justify" vertical="center" wrapText="1"/>
    </xf>
    <xf numFmtId="0" fontId="37" fillId="8" borderId="1" xfId="2" applyFont="1" applyFill="1" applyBorder="1" applyAlignment="1">
      <alignment horizontal="center" vertical="center" wrapText="1"/>
    </xf>
    <xf numFmtId="0" fontId="37" fillId="6" borderId="1" xfId="2" applyFont="1" applyFill="1" applyBorder="1" applyAlignment="1">
      <alignment horizontal="center" vertical="center" wrapText="1"/>
    </xf>
    <xf numFmtId="0" fontId="37" fillId="6" borderId="14" xfId="2" applyFont="1" applyFill="1" applyBorder="1" applyAlignment="1">
      <alignment horizontal="center" vertical="center" wrapText="1"/>
    </xf>
    <xf numFmtId="0" fontId="27" fillId="0" borderId="4" xfId="2" applyFont="1" applyBorder="1" applyAlignment="1">
      <alignment horizontal="left" vertical="center" wrapText="1"/>
    </xf>
    <xf numFmtId="0" fontId="37" fillId="8" borderId="11" xfId="2" applyFont="1" applyFill="1" applyBorder="1" applyAlignment="1">
      <alignment horizontal="center" vertical="center" wrapText="1"/>
    </xf>
    <xf numFmtId="0" fontId="27" fillId="0" borderId="6" xfId="2" applyFont="1" applyBorder="1" applyAlignment="1">
      <alignment horizontal="left" vertical="center" wrapText="1"/>
    </xf>
    <xf numFmtId="0" fontId="27" fillId="6" borderId="12" xfId="2" applyFont="1" applyFill="1" applyBorder="1" applyAlignment="1">
      <alignment horizontal="left" vertical="center" wrapText="1"/>
    </xf>
    <xf numFmtId="14" fontId="27" fillId="6" borderId="4" xfId="2" applyNumberFormat="1" applyFont="1" applyFill="1" applyBorder="1" applyAlignment="1">
      <alignment horizontal="center" vertical="center" wrapText="1"/>
    </xf>
    <xf numFmtId="0" fontId="27" fillId="9" borderId="4" xfId="2" applyFont="1" applyFill="1" applyBorder="1" applyAlignment="1">
      <alignment horizontal="center" vertical="center" wrapText="1"/>
    </xf>
    <xf numFmtId="0" fontId="27" fillId="9" borderId="6" xfId="2"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2" xfId="2" applyFont="1" applyBorder="1" applyAlignment="1">
      <alignment horizontal="center" vertical="center" wrapText="1"/>
    </xf>
    <xf numFmtId="0" fontId="27" fillId="6" borderId="6" xfId="2" applyFont="1" applyFill="1" applyBorder="1" applyAlignment="1">
      <alignment horizontal="left" vertical="center" wrapText="1"/>
    </xf>
    <xf numFmtId="4" fontId="21" fillId="6" borderId="11" xfId="2" applyNumberFormat="1" applyFont="1" applyFill="1" applyBorder="1" applyAlignment="1">
      <alignment horizontal="center" vertical="center" wrapText="1"/>
    </xf>
    <xf numFmtId="0" fontId="27" fillId="0" borderId="1" xfId="2" applyFont="1" applyFill="1" applyBorder="1" applyAlignment="1">
      <alignment horizontal="justify" vertical="center" wrapText="1"/>
    </xf>
    <xf numFmtId="0" fontId="38" fillId="0" borderId="1" xfId="2" applyFont="1" applyFill="1" applyBorder="1" applyAlignment="1">
      <alignment horizontal="justify" vertical="center" wrapText="1"/>
    </xf>
    <xf numFmtId="0" fontId="27" fillId="0" borderId="1" xfId="2" applyFont="1" applyFill="1" applyBorder="1" applyAlignment="1">
      <alignment horizontal="left" vertical="center" wrapText="1"/>
    </xf>
    <xf numFmtId="0" fontId="27" fillId="6" borderId="11" xfId="2" applyFont="1" applyFill="1" applyBorder="1" applyAlignment="1">
      <alignment horizontal="left" vertical="center" wrapText="1"/>
    </xf>
    <xf numFmtId="49" fontId="27" fillId="6" borderId="11" xfId="0" applyNumberFormat="1" applyFont="1" applyFill="1" applyBorder="1" applyAlignment="1">
      <alignment horizontal="center" vertical="center" wrapText="1"/>
    </xf>
    <xf numFmtId="0" fontId="27" fillId="6" borderId="5" xfId="2" applyFont="1" applyFill="1" applyBorder="1" applyAlignment="1">
      <alignment horizontal="justify" vertical="center" wrapText="1"/>
    </xf>
    <xf numFmtId="0" fontId="27" fillId="6" borderId="32" xfId="2" applyFont="1" applyFill="1" applyBorder="1" applyAlignment="1">
      <alignment horizontal="justify" vertical="center" wrapText="1"/>
    </xf>
    <xf numFmtId="0" fontId="27" fillId="6" borderId="3" xfId="2" applyFont="1" applyFill="1" applyBorder="1" applyAlignment="1">
      <alignment horizontal="left" vertical="center" wrapText="1"/>
    </xf>
    <xf numFmtId="49" fontId="27" fillId="6" borderId="32" xfId="2" applyNumberFormat="1" applyFont="1" applyFill="1" applyBorder="1" applyAlignment="1">
      <alignment horizontal="justify" vertical="center" wrapText="1"/>
    </xf>
    <xf numFmtId="4" fontId="27" fillId="6" borderId="38" xfId="2" applyNumberFormat="1" applyFont="1" applyFill="1" applyBorder="1" applyAlignment="1">
      <alignment horizontal="center" vertical="center" wrapText="1"/>
    </xf>
    <xf numFmtId="4" fontId="27" fillId="6" borderId="2" xfId="2" applyNumberFormat="1" applyFont="1" applyFill="1" applyBorder="1" applyAlignment="1">
      <alignment horizontal="center" vertical="center" wrapText="1"/>
    </xf>
    <xf numFmtId="0" fontId="27" fillId="6" borderId="13" xfId="2" applyFont="1" applyFill="1" applyBorder="1" applyAlignment="1">
      <alignment horizontal="justify" vertical="center" wrapText="1"/>
    </xf>
    <xf numFmtId="0" fontId="27" fillId="6" borderId="15"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65" fontId="27" fillId="6" borderId="4" xfId="4" applyFont="1" applyFill="1" applyBorder="1" applyAlignment="1">
      <alignment horizontal="left"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4"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0" fontId="27" fillId="6" borderId="15" xfId="2" applyFont="1" applyFill="1" applyBorder="1" applyAlignment="1">
      <alignment horizontal="left" vertical="center" wrapText="1"/>
    </xf>
    <xf numFmtId="4" fontId="27" fillId="6" borderId="15" xfId="2" applyNumberFormat="1" applyFont="1" applyFill="1" applyBorder="1" applyAlignment="1">
      <alignment horizontal="center" vertical="center" wrapText="1"/>
    </xf>
    <xf numFmtId="14" fontId="27" fillId="6" borderId="1" xfId="2" applyNumberFormat="1" applyFont="1" applyFill="1" applyBorder="1" applyAlignment="1">
      <alignment horizontal="left" vertical="center" wrapText="1"/>
    </xf>
    <xf numFmtId="0" fontId="27" fillId="6" borderId="35" xfId="2" applyFont="1" applyFill="1" applyBorder="1" applyAlignment="1">
      <alignment horizontal="justify" vertical="center" wrapText="1"/>
    </xf>
    <xf numFmtId="0" fontId="27" fillId="0" borderId="14" xfId="2" applyFont="1" applyBorder="1" applyAlignment="1">
      <alignment horizontal="justify" vertical="center" wrapText="1"/>
    </xf>
    <xf numFmtId="0" fontId="27" fillId="0" borderId="14" xfId="2" applyFont="1" applyBorder="1" applyAlignment="1">
      <alignment horizontal="center" vertical="center" wrapText="1"/>
    </xf>
    <xf numFmtId="0" fontId="27" fillId="8" borderId="14" xfId="2" applyFont="1" applyFill="1" applyBorder="1" applyAlignment="1">
      <alignment horizontal="center" vertical="center" wrapText="1"/>
    </xf>
    <xf numFmtId="164" fontId="27" fillId="0" borderId="14" xfId="4" applyNumberFormat="1" applyFont="1" applyFill="1" applyBorder="1" applyAlignment="1">
      <alignment horizontal="center" vertical="center" wrapText="1"/>
    </xf>
    <xf numFmtId="164" fontId="27" fillId="0" borderId="12" xfId="2" applyNumberFormat="1" applyFont="1" applyBorder="1" applyAlignment="1">
      <alignment horizontal="center" vertical="center" wrapText="1"/>
    </xf>
    <xf numFmtId="164" fontId="27" fillId="0" borderId="1" xfId="2" applyNumberFormat="1" applyFont="1" applyBorder="1" applyAlignment="1">
      <alignment horizontal="center" vertical="center" wrapText="1"/>
    </xf>
    <xf numFmtId="0" fontId="27" fillId="6" borderId="11" xfId="2" applyNumberFormat="1" applyFont="1" applyFill="1" applyBorder="1" applyAlignment="1">
      <alignment horizontal="left" vertical="center" wrapText="1"/>
    </xf>
    <xf numFmtId="0" fontId="27" fillId="6" borderId="39" xfId="2" applyFont="1" applyFill="1" applyBorder="1" applyAlignment="1">
      <alignment horizontal="center" vertical="center" wrapText="1"/>
    </xf>
    <xf numFmtId="0" fontId="27" fillId="6" borderId="40" xfId="2" applyFont="1" applyFill="1" applyBorder="1" applyAlignment="1">
      <alignment horizontal="justify" vertical="center" wrapText="1"/>
    </xf>
    <xf numFmtId="49" fontId="27" fillId="6" borderId="11" xfId="2" applyNumberFormat="1" applyFont="1" applyFill="1" applyBorder="1" applyAlignment="1">
      <alignment horizontal="left" vertical="center" wrapText="1"/>
    </xf>
    <xf numFmtId="4" fontId="32" fillId="6" borderId="15" xfId="2" applyNumberFormat="1" applyFont="1" applyFill="1" applyBorder="1" applyAlignment="1">
      <alignment horizontal="center" vertical="center" wrapText="1"/>
    </xf>
    <xf numFmtId="169" fontId="27" fillId="6" borderId="1" xfId="4" applyNumberFormat="1" applyFont="1" applyFill="1" applyBorder="1" applyAlignment="1">
      <alignment horizontal="center" vertical="center" wrapText="1"/>
    </xf>
    <xf numFmtId="0" fontId="27" fillId="6" borderId="30" xfId="2" applyFont="1" applyFill="1" applyBorder="1" applyAlignment="1">
      <alignment horizontal="justify" vertical="center" wrapText="1"/>
    </xf>
    <xf numFmtId="0" fontId="27" fillId="6" borderId="14" xfId="2" applyNumberFormat="1" applyFont="1" applyFill="1" applyBorder="1" applyAlignment="1">
      <alignment horizontal="center" vertical="center" wrapText="1"/>
    </xf>
    <xf numFmtId="169" fontId="27" fillId="6" borderId="12" xfId="2" applyNumberFormat="1" applyFont="1" applyFill="1" applyBorder="1" applyAlignment="1">
      <alignment horizontal="center" vertical="center" wrapText="1"/>
    </xf>
    <xf numFmtId="0" fontId="27" fillId="6" borderId="37" xfId="2" applyFont="1" applyFill="1" applyBorder="1" applyAlignment="1">
      <alignment horizontal="center" vertical="center" wrapText="1"/>
    </xf>
    <xf numFmtId="0" fontId="27" fillId="6" borderId="2" xfId="2" applyFont="1" applyFill="1" applyBorder="1" applyAlignment="1">
      <alignment horizontal="center" vertical="center" wrapText="1"/>
    </xf>
    <xf numFmtId="49" fontId="27" fillId="6" borderId="39" xfId="2" applyNumberFormat="1" applyFont="1" applyFill="1" applyBorder="1" applyAlignment="1">
      <alignment horizontal="justify" vertical="center" wrapText="1"/>
    </xf>
    <xf numFmtId="49" fontId="27" fillId="6" borderId="2" xfId="2" applyNumberFormat="1" applyFont="1" applyFill="1" applyBorder="1" applyAlignment="1">
      <alignment horizontal="center" vertical="center" wrapText="1"/>
    </xf>
    <xf numFmtId="49" fontId="27" fillId="6" borderId="39" xfId="0" applyNumberFormat="1" applyFont="1" applyFill="1" applyBorder="1" applyAlignment="1">
      <alignment horizontal="justify" vertical="center" wrapText="1"/>
    </xf>
    <xf numFmtId="0" fontId="27" fillId="6" borderId="38" xfId="2" applyFont="1" applyFill="1" applyBorder="1" applyAlignment="1">
      <alignment horizontal="justify" vertical="center" wrapText="1"/>
    </xf>
    <xf numFmtId="170" fontId="2" fillId="0" borderId="37" xfId="12" applyNumberFormat="1" applyBorder="1" applyAlignment="1">
      <alignment horizontal="center" vertical="center"/>
    </xf>
    <xf numFmtId="0" fontId="27" fillId="6" borderId="42" xfId="2" applyFont="1" applyFill="1" applyBorder="1" applyAlignment="1">
      <alignment horizontal="center" vertical="center" wrapText="1"/>
    </xf>
    <xf numFmtId="170" fontId="2" fillId="0" borderId="4" xfId="12" applyNumberFormat="1" applyBorder="1" applyAlignment="1">
      <alignment horizontal="center" vertical="center"/>
    </xf>
    <xf numFmtId="170" fontId="2" fillId="0" borderId="12" xfId="12" applyNumberFormat="1" applyBorder="1" applyAlignment="1">
      <alignment horizontal="center" vertical="center"/>
    </xf>
    <xf numFmtId="171" fontId="2" fillId="0" borderId="4" xfId="12" applyNumberFormat="1" applyBorder="1" applyAlignment="1">
      <alignment horizontal="center" vertical="center"/>
    </xf>
    <xf numFmtId="171" fontId="2" fillId="0" borderId="12" xfId="12" applyNumberFormat="1" applyBorder="1" applyAlignment="1">
      <alignment horizontal="center" vertical="center"/>
    </xf>
    <xf numFmtId="0" fontId="27" fillId="6" borderId="43" xfId="2" applyFont="1" applyFill="1" applyBorder="1" applyAlignment="1">
      <alignment horizontal="center" vertical="center" wrapText="1"/>
    </xf>
    <xf numFmtId="170" fontId="1" fillId="0" borderId="12" xfId="12" applyNumberFormat="1" applyFont="1" applyBorder="1" applyAlignment="1">
      <alignment horizontal="center" vertical="center" wrapText="1"/>
    </xf>
    <xf numFmtId="170" fontId="2" fillId="0" borderId="42" xfId="12" applyNumberFormat="1" applyBorder="1" applyAlignment="1">
      <alignment horizontal="center" vertical="center"/>
    </xf>
    <xf numFmtId="171" fontId="2" fillId="0" borderId="37" xfId="12" applyNumberFormat="1" applyBorder="1" applyAlignment="1">
      <alignment horizontal="center" vertical="center"/>
    </xf>
    <xf numFmtId="171" fontId="2" fillId="0" borderId="42" xfId="12" applyNumberFormat="1" applyBorder="1" applyAlignment="1">
      <alignment horizontal="center" vertical="center"/>
    </xf>
    <xf numFmtId="15" fontId="2" fillId="0" borderId="37" xfId="12" applyNumberFormat="1" applyBorder="1" applyAlignment="1">
      <alignment horizontal="center" vertical="center"/>
    </xf>
    <xf numFmtId="15" fontId="2" fillId="0" borderId="42" xfId="12" applyNumberFormat="1" applyBorder="1" applyAlignment="1">
      <alignment horizontal="center" vertical="center"/>
    </xf>
    <xf numFmtId="0" fontId="3" fillId="6" borderId="37" xfId="1" applyFont="1" applyFill="1" applyBorder="1" applyAlignment="1">
      <alignment horizontal="center" vertical="center" wrapText="1"/>
    </xf>
    <xf numFmtId="167" fontId="3" fillId="6" borderId="11" xfId="0" applyNumberFormat="1" applyFont="1" applyFill="1" applyBorder="1" applyAlignment="1">
      <alignment horizontal="center" vertical="center"/>
    </xf>
    <xf numFmtId="0" fontId="27" fillId="6" borderId="9" xfId="2" applyFont="1" applyFill="1" applyBorder="1" applyAlignment="1">
      <alignment horizontal="left" vertical="center" wrapText="1"/>
    </xf>
    <xf numFmtId="0" fontId="27" fillId="0" borderId="9" xfId="2" applyFont="1" applyFill="1" applyBorder="1" applyAlignment="1">
      <alignment horizontal="justify" vertical="center" wrapText="1"/>
    </xf>
    <xf numFmtId="0" fontId="27" fillId="0" borderId="12" xfId="2" applyFont="1" applyFill="1" applyBorder="1" applyAlignment="1">
      <alignment horizontal="justify" vertical="center" wrapText="1"/>
    </xf>
    <xf numFmtId="0" fontId="27" fillId="6" borderId="6" xfId="2" applyNumberFormat="1" applyFont="1" applyFill="1" applyBorder="1" applyAlignment="1">
      <alignment horizontal="left" vertical="center" wrapText="1"/>
    </xf>
    <xf numFmtId="0" fontId="3" fillId="6" borderId="4" xfId="1" applyFont="1" applyFill="1" applyBorder="1" applyAlignment="1">
      <alignment horizontal="center" vertical="center" wrapText="1"/>
    </xf>
    <xf numFmtId="0" fontId="8" fillId="0" borderId="0" xfId="1" applyFont="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0" borderId="0" xfId="0" applyFont="1" applyAlignment="1">
      <alignment horizontal="center"/>
    </xf>
    <xf numFmtId="10" fontId="11" fillId="2" borderId="3" xfId="11" applyNumberFormat="1" applyFont="1" applyFill="1" applyBorder="1" applyAlignment="1">
      <alignment horizontal="center" vertical="center" wrapText="1"/>
    </xf>
    <xf numFmtId="10" fontId="11" fillId="2" borderId="11" xfId="11"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5" fillId="6" borderId="24" xfId="1" applyFont="1" applyFill="1" applyBorder="1" applyAlignment="1">
      <alignment horizontal="center" vertical="center" wrapText="1"/>
    </xf>
    <xf numFmtId="0" fontId="25" fillId="6" borderId="22" xfId="1" applyFont="1" applyFill="1" applyBorder="1" applyAlignment="1">
      <alignment horizontal="center" vertical="center" wrapText="1"/>
    </xf>
    <xf numFmtId="0" fontId="25" fillId="6" borderId="23" xfId="1"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21" xfId="2" applyFont="1" applyFill="1" applyBorder="1" applyAlignment="1">
      <alignment horizontal="center" vertical="center" wrapText="1"/>
    </xf>
    <xf numFmtId="0" fontId="27" fillId="6" borderId="19" xfId="2" applyFont="1" applyFill="1" applyBorder="1" applyAlignment="1">
      <alignment horizontal="center" vertical="center" wrapText="1"/>
    </xf>
    <xf numFmtId="0" fontId="27" fillId="6" borderId="20" xfId="2" applyFont="1" applyFill="1" applyBorder="1" applyAlignment="1">
      <alignment horizontal="center" vertical="center" wrapText="1"/>
    </xf>
    <xf numFmtId="0" fontId="27" fillId="6" borderId="21" xfId="1" applyFont="1" applyFill="1" applyBorder="1" applyAlignment="1">
      <alignment horizontal="center" vertical="center" wrapText="1"/>
    </xf>
    <xf numFmtId="0" fontId="27" fillId="6" borderId="19" xfId="1" applyFont="1" applyFill="1" applyBorder="1" applyAlignment="1">
      <alignment horizontal="center" vertical="center" wrapText="1"/>
    </xf>
    <xf numFmtId="0" fontId="27" fillId="6" borderId="31" xfId="1" applyFont="1" applyFill="1" applyBorder="1" applyAlignment="1">
      <alignment horizontal="center" vertical="center" wrapText="1"/>
    </xf>
    <xf numFmtId="0" fontId="27" fillId="6" borderId="20" xfId="1"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1" fillId="6" borderId="25" xfId="1" applyFont="1" applyFill="1" applyBorder="1" applyAlignment="1">
      <alignment horizontal="center" vertical="center" wrapText="1"/>
    </xf>
    <xf numFmtId="0" fontId="21" fillId="6" borderId="18" xfId="1" applyFont="1" applyFill="1" applyBorder="1" applyAlignment="1">
      <alignment horizontal="center" vertical="center" wrapText="1"/>
    </xf>
    <xf numFmtId="0" fontId="27" fillId="6" borderId="31" xfId="2" applyFont="1" applyFill="1" applyBorder="1" applyAlignment="1">
      <alignment horizontal="center" vertical="center" wrapText="1"/>
    </xf>
    <xf numFmtId="0" fontId="27" fillId="6" borderId="33" xfId="2" applyFont="1" applyFill="1" applyBorder="1" applyAlignment="1">
      <alignment horizontal="center" vertical="center" wrapText="1"/>
    </xf>
    <xf numFmtId="0" fontId="27" fillId="6" borderId="29" xfId="2"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6" xfId="0"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41"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14" xfId="2" applyFont="1" applyFill="1" applyBorder="1" applyAlignment="1">
      <alignment horizontal="center" vertical="center" wrapText="1"/>
    </xf>
    <xf numFmtId="0" fontId="32" fillId="6" borderId="6" xfId="2"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9" fontId="27" fillId="6" borderId="15" xfId="2" applyNumberFormat="1" applyFont="1" applyFill="1" applyBorder="1" applyAlignment="1">
      <alignment horizontal="center" vertical="center" wrapText="1"/>
    </xf>
    <xf numFmtId="49" fontId="27" fillId="6" borderId="14" xfId="2" applyNumberFormat="1" applyFont="1" applyFill="1" applyBorder="1" applyAlignment="1">
      <alignment horizontal="center" vertical="center" wrapText="1"/>
    </xf>
    <xf numFmtId="49" fontId="27" fillId="6" borderId="12" xfId="2" applyNumberFormat="1" applyFont="1" applyFill="1" applyBorder="1" applyAlignment="1">
      <alignment horizontal="center" vertical="center" wrapText="1"/>
    </xf>
    <xf numFmtId="0" fontId="7" fillId="6" borderId="0" xfId="1" applyFont="1" applyFill="1" applyAlignment="1">
      <alignment horizontal="left" vertical="center" wrapText="1"/>
    </xf>
    <xf numFmtId="0" fontId="9" fillId="0" borderId="13"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1" xfId="1" applyFont="1" applyBorder="1" applyAlignment="1">
      <alignment horizontal="left" vertical="center" wrapText="1"/>
    </xf>
    <xf numFmtId="0" fontId="9" fillId="0" borderId="1" xfId="1" applyFont="1" applyBorder="1" applyAlignment="1">
      <alignment horizontal="left" vertical="center" wrapText="1"/>
    </xf>
    <xf numFmtId="0" fontId="9" fillId="0" borderId="5" xfId="1" applyFont="1" applyFill="1" applyBorder="1" applyAlignment="1">
      <alignment horizontal="left" vertical="center" wrapText="1"/>
    </xf>
    <xf numFmtId="4" fontId="9" fillId="0" borderId="4" xfId="1" applyNumberFormat="1" applyFont="1" applyBorder="1" applyAlignment="1">
      <alignment horizontal="center" vertical="center" wrapText="1"/>
    </xf>
    <xf numFmtId="4" fontId="9" fillId="0" borderId="1" xfId="1" applyNumberFormat="1" applyFont="1" applyBorder="1" applyAlignment="1">
      <alignment horizontal="center" vertical="center" wrapText="1"/>
    </xf>
    <xf numFmtId="4" fontId="9" fillId="0" borderId="6" xfId="1" applyNumberFormat="1" applyFont="1" applyBorder="1" applyAlignment="1">
      <alignment horizontal="center" vertical="center" wrapText="1"/>
    </xf>
    <xf numFmtId="0" fontId="9" fillId="0" borderId="4" xfId="1" applyFont="1" applyBorder="1" applyAlignment="1">
      <alignment horizontal="left" vertical="center" wrapText="1"/>
    </xf>
    <xf numFmtId="0" fontId="9" fillId="0" borderId="6" xfId="1" applyFont="1" applyBorder="1" applyAlignment="1">
      <alignment horizontal="left" vertical="center" wrapText="1"/>
    </xf>
    <xf numFmtId="0" fontId="7" fillId="5" borderId="27"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4" fontId="23" fillId="0" borderId="15" xfId="1" applyNumberFormat="1" applyFont="1" applyBorder="1" applyAlignment="1">
      <alignment horizontal="right" vertical="center" wrapText="1"/>
    </xf>
    <xf numFmtId="4" fontId="23" fillId="0" borderId="14" xfId="1" applyNumberFormat="1" applyFont="1" applyBorder="1" applyAlignment="1">
      <alignment horizontal="right" vertical="center" wrapText="1"/>
    </xf>
    <xf numFmtId="4" fontId="23" fillId="0" borderId="12" xfId="1" applyNumberFormat="1" applyFont="1" applyBorder="1" applyAlignment="1">
      <alignment horizontal="right" vertical="center" wrapText="1"/>
    </xf>
    <xf numFmtId="0" fontId="9" fillId="0" borderId="21"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21" fillId="0" borderId="0" xfId="1" applyFont="1" applyAlignment="1">
      <alignment horizontal="center" vertical="center" wrapText="1"/>
    </xf>
    <xf numFmtId="0" fontId="25" fillId="0" borderId="0" xfId="1" applyFont="1" applyAlignment="1">
      <alignment horizontal="center" vertical="center" wrapText="1"/>
    </xf>
    <xf numFmtId="0" fontId="7" fillId="2" borderId="27" xfId="1" applyFont="1" applyFill="1" applyBorder="1" applyAlignment="1">
      <alignment horizontal="center" vertical="center" wrapText="1"/>
    </xf>
    <xf numFmtId="4" fontId="9" fillId="0" borderId="15" xfId="1" applyNumberFormat="1" applyFont="1" applyBorder="1" applyAlignment="1">
      <alignment horizontal="right" vertical="center" wrapText="1"/>
    </xf>
    <xf numFmtId="4" fontId="9" fillId="0" borderId="14" xfId="1" applyNumberFormat="1" applyFont="1" applyBorder="1" applyAlignment="1">
      <alignment horizontal="right" vertical="center" wrapText="1"/>
    </xf>
    <xf numFmtId="4" fontId="9" fillId="0" borderId="12" xfId="1" applyNumberFormat="1" applyFont="1" applyBorder="1" applyAlignment="1">
      <alignment horizontal="righ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cellXfs>
  <cellStyles count="13">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4" xfId="12"/>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231321</xdr:colOff>
      <xdr:row>0</xdr:row>
      <xdr:rowOff>0</xdr:rowOff>
    </xdr:from>
    <xdr:to>
      <xdr:col>4</xdr:col>
      <xdr:colOff>1728107</xdr:colOff>
      <xdr:row>1</xdr:row>
      <xdr:rowOff>707571</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1" y="0"/>
          <a:ext cx="2544536" cy="134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3"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56"/>
      <c r="C2" s="356"/>
      <c r="D2" s="356"/>
      <c r="E2" s="356"/>
      <c r="F2" s="356"/>
      <c r="G2" s="356"/>
      <c r="H2"/>
      <c r="I2" s="9"/>
      <c r="J2" s="9"/>
    </row>
    <row r="3" spans="2:11" ht="21.75" customHeight="1" x14ac:dyDescent="0.2">
      <c r="B3" s="356" t="s">
        <v>287</v>
      </c>
      <c r="C3" s="356"/>
      <c r="D3" s="356"/>
      <c r="E3" s="356"/>
      <c r="F3" s="356"/>
      <c r="G3" s="356"/>
      <c r="H3" s="356"/>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56" t="s">
        <v>260</v>
      </c>
      <c r="C41" s="356"/>
      <c r="D41" s="356"/>
      <c r="E41" s="356"/>
      <c r="F41" s="356"/>
      <c r="G41" s="356"/>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3"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59" t="s">
        <v>69</v>
      </c>
      <c r="C2" s="359"/>
      <c r="D2" s="359"/>
      <c r="E2" s="359"/>
      <c r="F2" s="359"/>
      <c r="G2" s="359"/>
      <c r="H2" s="359"/>
    </row>
    <row r="3" spans="2:10" x14ac:dyDescent="0.2">
      <c r="C3" s="9"/>
    </row>
    <row r="4" spans="2:10" ht="18" customHeight="1" x14ac:dyDescent="0.2">
      <c r="B4" s="357" t="s">
        <v>70</v>
      </c>
      <c r="C4" s="357" t="s">
        <v>54</v>
      </c>
      <c r="D4" s="357" t="s">
        <v>127</v>
      </c>
      <c r="E4" s="357" t="s">
        <v>126</v>
      </c>
      <c r="F4" s="26"/>
      <c r="G4" s="357" t="s">
        <v>90</v>
      </c>
      <c r="H4" s="360" t="s">
        <v>75</v>
      </c>
      <c r="J4" s="357"/>
    </row>
    <row r="5" spans="2:10" ht="18" customHeight="1" x14ac:dyDescent="0.2">
      <c r="B5" s="358"/>
      <c r="C5" s="358"/>
      <c r="D5" s="358" t="s">
        <v>58</v>
      </c>
      <c r="E5" s="358"/>
      <c r="F5" s="19" t="s">
        <v>74</v>
      </c>
      <c r="G5" s="358"/>
      <c r="H5" s="361"/>
      <c r="J5" s="358"/>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4"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tabSelected="1" view="pageBreakPreview" zoomScale="70" zoomScaleNormal="75" zoomScaleSheetLayoutView="70" workbookViewId="0">
      <pane ySplit="5" topLeftCell="A6" activePane="bottomLeft" state="frozen"/>
      <selection activeCell="A5" sqref="A5"/>
      <selection pane="bottomLeft" activeCell="H96" sqref="H96"/>
    </sheetView>
  </sheetViews>
  <sheetFormatPr baseColWidth="10" defaultColWidth="11.42578125" defaultRowHeight="12.75" x14ac:dyDescent="0.2"/>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58.7109375" style="120" customWidth="1"/>
    <col min="9" max="9" width="47.28515625" style="121" customWidth="1"/>
    <col min="10" max="10" width="23.5703125" style="120" customWidth="1"/>
    <col min="11" max="11" width="21.140625" style="120" customWidth="1"/>
    <col min="12" max="12" width="29.85546875" style="120" customWidth="1"/>
    <col min="13" max="13" width="18.140625" style="120" customWidth="1"/>
    <col min="14" max="14" width="22.85546875" style="120" customWidth="1"/>
    <col min="15" max="15" width="50.5703125" style="123" customWidth="1"/>
    <col min="16" max="16" width="31.85546875" style="123" customWidth="1"/>
    <col min="17" max="17" width="38.42578125" style="123" customWidth="1"/>
    <col min="18" max="18" width="33.5703125" style="122" customWidth="1"/>
    <col min="19" max="16384" width="11.42578125" style="122"/>
  </cols>
  <sheetData>
    <row r="1" spans="1:19" ht="50.25" customHeight="1" x14ac:dyDescent="0.2">
      <c r="I1" s="149"/>
    </row>
    <row r="2" spans="1:19" ht="68.25" customHeight="1" thickBot="1" x14ac:dyDescent="0.25"/>
    <row r="3" spans="1:19" s="125" customFormat="1" ht="49.5" customHeight="1" thickBot="1" x14ac:dyDescent="0.25">
      <c r="B3" s="365" t="s">
        <v>522</v>
      </c>
      <c r="C3" s="366"/>
      <c r="D3" s="366"/>
      <c r="E3" s="366"/>
      <c r="F3" s="366"/>
      <c r="G3" s="366"/>
      <c r="H3" s="367"/>
      <c r="I3" s="116"/>
      <c r="J3" s="116"/>
      <c r="K3" s="116"/>
      <c r="L3" s="116"/>
      <c r="M3" s="116"/>
      <c r="N3" s="116"/>
      <c r="O3" s="116"/>
      <c r="P3" s="116"/>
      <c r="Q3" s="124"/>
    </row>
    <row r="4" spans="1:19" s="125" customFormat="1" ht="40.5" customHeight="1" thickBot="1" x14ac:dyDescent="0.25">
      <c r="A4" s="126"/>
      <c r="B4" s="383" t="s">
        <v>23</v>
      </c>
      <c r="C4" s="383" t="s">
        <v>302</v>
      </c>
      <c r="D4" s="383" t="s">
        <v>301</v>
      </c>
      <c r="E4" s="383" t="s">
        <v>300</v>
      </c>
      <c r="F4" s="383" t="s">
        <v>299</v>
      </c>
      <c r="G4" s="383" t="s">
        <v>415</v>
      </c>
      <c r="H4" s="383" t="s">
        <v>298</v>
      </c>
      <c r="I4" s="392" t="s">
        <v>289</v>
      </c>
      <c r="J4" s="389" t="s">
        <v>290</v>
      </c>
      <c r="K4" s="390"/>
      <c r="L4" s="390"/>
      <c r="M4" s="390"/>
      <c r="N4" s="391"/>
      <c r="O4" s="127" t="s">
        <v>303</v>
      </c>
      <c r="P4" s="127" t="s">
        <v>291</v>
      </c>
      <c r="Q4" s="127" t="s">
        <v>292</v>
      </c>
    </row>
    <row r="5" spans="1:19" s="125" customFormat="1" ht="81.75" customHeight="1" thickBot="1" x14ac:dyDescent="0.25">
      <c r="A5" s="126"/>
      <c r="B5" s="384"/>
      <c r="C5" s="384"/>
      <c r="D5" s="384"/>
      <c r="E5" s="384"/>
      <c r="F5" s="384"/>
      <c r="G5" s="384"/>
      <c r="H5" s="384"/>
      <c r="I5" s="393"/>
      <c r="J5" s="137" t="s">
        <v>293</v>
      </c>
      <c r="K5" s="137" t="s">
        <v>294</v>
      </c>
      <c r="L5" s="137" t="s">
        <v>295</v>
      </c>
      <c r="M5" s="137" t="s">
        <v>296</v>
      </c>
      <c r="N5" s="137" t="s">
        <v>297</v>
      </c>
      <c r="O5" s="184" t="s">
        <v>303</v>
      </c>
      <c r="P5" s="184" t="s">
        <v>291</v>
      </c>
      <c r="Q5" s="184" t="s">
        <v>292</v>
      </c>
    </row>
    <row r="6" spans="1:19" ht="52.5" customHeight="1" thickBot="1" x14ac:dyDescent="0.25">
      <c r="A6" s="135"/>
      <c r="B6" s="371">
        <v>1</v>
      </c>
      <c r="C6" s="368">
        <v>211309</v>
      </c>
      <c r="D6" s="379">
        <v>41156</v>
      </c>
      <c r="E6" s="368" t="s">
        <v>9</v>
      </c>
      <c r="F6" s="244" t="s">
        <v>95</v>
      </c>
      <c r="G6" s="117">
        <v>0</v>
      </c>
      <c r="H6" s="187" t="s">
        <v>367</v>
      </c>
      <c r="I6" s="187" t="s">
        <v>367</v>
      </c>
      <c r="J6" s="174" t="s">
        <v>368</v>
      </c>
      <c r="K6" s="174" t="s">
        <v>369</v>
      </c>
      <c r="L6" s="117">
        <v>162000</v>
      </c>
      <c r="M6" s="174" t="s">
        <v>370</v>
      </c>
      <c r="N6" s="180"/>
      <c r="O6" s="174"/>
      <c r="P6" s="174"/>
      <c r="Q6" s="129"/>
    </row>
    <row r="7" spans="1:19" ht="258" customHeight="1" thickBot="1" x14ac:dyDescent="0.25">
      <c r="A7" s="135"/>
      <c r="B7" s="372"/>
      <c r="C7" s="369"/>
      <c r="D7" s="380"/>
      <c r="E7" s="369"/>
      <c r="F7" s="245" t="s">
        <v>72</v>
      </c>
      <c r="G7" s="119">
        <v>0</v>
      </c>
      <c r="H7" s="286" t="s">
        <v>537</v>
      </c>
      <c r="I7" s="187" t="s">
        <v>430</v>
      </c>
      <c r="J7" s="187" t="s">
        <v>456</v>
      </c>
      <c r="K7" s="187"/>
      <c r="L7" s="295">
        <v>8342317.4299999997</v>
      </c>
      <c r="M7" s="187" t="s">
        <v>457</v>
      </c>
      <c r="N7" s="274">
        <v>43400</v>
      </c>
      <c r="O7" s="187" t="s">
        <v>458</v>
      </c>
      <c r="P7" s="175"/>
      <c r="Q7" s="130"/>
    </row>
    <row r="8" spans="1:19" ht="144" customHeight="1" x14ac:dyDescent="0.2">
      <c r="A8" s="135"/>
      <c r="B8" s="385"/>
      <c r="C8" s="378"/>
      <c r="D8" s="381"/>
      <c r="E8" s="378"/>
      <c r="F8" s="250" t="s">
        <v>396</v>
      </c>
      <c r="G8" s="192">
        <v>70000</v>
      </c>
      <c r="H8" s="287" t="s">
        <v>501</v>
      </c>
      <c r="I8" s="187" t="s">
        <v>459</v>
      </c>
      <c r="J8" s="187"/>
      <c r="K8" s="187" t="s">
        <v>368</v>
      </c>
      <c r="L8" s="295">
        <v>1164239.82</v>
      </c>
      <c r="M8" s="187"/>
      <c r="N8" s="274">
        <v>43400</v>
      </c>
      <c r="O8" s="187"/>
      <c r="P8" s="187"/>
      <c r="Q8" s="187"/>
      <c r="R8" s="187"/>
      <c r="S8" s="187"/>
    </row>
    <row r="9" spans="1:19" s="169" customFormat="1" ht="251.25" customHeight="1" thickBot="1" x14ac:dyDescent="0.25">
      <c r="A9" s="135"/>
      <c r="B9" s="373"/>
      <c r="C9" s="370"/>
      <c r="D9" s="382"/>
      <c r="E9" s="370"/>
      <c r="F9" s="246" t="s">
        <v>288</v>
      </c>
      <c r="G9" s="207">
        <v>1255694</v>
      </c>
      <c r="H9" s="189" t="s">
        <v>538</v>
      </c>
      <c r="I9" s="283" t="s">
        <v>532</v>
      </c>
      <c r="J9" s="173"/>
      <c r="K9" s="173"/>
      <c r="L9" s="160"/>
      <c r="M9" s="173">
        <v>749</v>
      </c>
      <c r="N9" s="173"/>
      <c r="O9" s="176"/>
      <c r="P9" s="176"/>
      <c r="Q9" s="131"/>
      <c r="R9" s="168"/>
    </row>
    <row r="10" spans="1:19" ht="123" customHeight="1" x14ac:dyDescent="0.2">
      <c r="A10" s="135"/>
      <c r="B10" s="371">
        <v>2</v>
      </c>
      <c r="C10" s="368">
        <v>237720</v>
      </c>
      <c r="D10" s="379">
        <v>41421</v>
      </c>
      <c r="E10" s="368" t="s">
        <v>10</v>
      </c>
      <c r="F10" s="244" t="s">
        <v>95</v>
      </c>
      <c r="G10" s="117">
        <v>0</v>
      </c>
      <c r="H10" s="311" t="s">
        <v>367</v>
      </c>
      <c r="I10" s="311" t="s">
        <v>373</v>
      </c>
      <c r="J10" s="293" t="s">
        <v>371</v>
      </c>
      <c r="K10" s="293" t="s">
        <v>369</v>
      </c>
      <c r="L10" s="312">
        <v>275000</v>
      </c>
      <c r="M10" s="293" t="s">
        <v>370</v>
      </c>
      <c r="N10" s="294" t="s">
        <v>372</v>
      </c>
      <c r="O10" s="293"/>
      <c r="P10" s="174"/>
      <c r="Q10" s="129"/>
      <c r="R10" s="128"/>
    </row>
    <row r="11" spans="1:19" ht="193.5" customHeight="1" x14ac:dyDescent="0.2">
      <c r="A11" s="135"/>
      <c r="B11" s="372"/>
      <c r="C11" s="369"/>
      <c r="D11" s="380"/>
      <c r="E11" s="369"/>
      <c r="F11" s="245" t="s">
        <v>72</v>
      </c>
      <c r="G11" s="119">
        <v>1467491.49</v>
      </c>
      <c r="H11" s="255" t="s">
        <v>539</v>
      </c>
      <c r="I11" s="189" t="s">
        <v>503</v>
      </c>
      <c r="J11" s="189" t="s">
        <v>460</v>
      </c>
      <c r="K11" s="189"/>
      <c r="L11" s="189">
        <v>18514392.77</v>
      </c>
      <c r="M11" s="189" t="s">
        <v>464</v>
      </c>
      <c r="N11" s="313">
        <v>43520</v>
      </c>
      <c r="O11" s="189" t="s">
        <v>463</v>
      </c>
      <c r="P11" s="175"/>
      <c r="Q11" s="130"/>
      <c r="R11" s="128"/>
    </row>
    <row r="12" spans="1:19" ht="92.25" customHeight="1" x14ac:dyDescent="0.2">
      <c r="A12" s="135"/>
      <c r="B12" s="385"/>
      <c r="C12" s="378"/>
      <c r="D12" s="381"/>
      <c r="E12" s="378"/>
      <c r="F12" s="250" t="s">
        <v>396</v>
      </c>
      <c r="G12" s="192">
        <v>708300</v>
      </c>
      <c r="H12" s="255" t="s">
        <v>502</v>
      </c>
      <c r="I12" s="189"/>
      <c r="J12" s="189"/>
      <c r="K12" s="189" t="s">
        <v>461</v>
      </c>
      <c r="L12" s="189">
        <v>2168458.31</v>
      </c>
      <c r="M12" s="189"/>
      <c r="N12" s="313">
        <v>43520</v>
      </c>
      <c r="O12" s="251"/>
      <c r="P12" s="183"/>
      <c r="Q12" s="150"/>
      <c r="R12" s="128"/>
    </row>
    <row r="13" spans="1:19" s="169" customFormat="1" ht="134.25" customHeight="1" thickBot="1" x14ac:dyDescent="0.25">
      <c r="A13" s="135"/>
      <c r="B13" s="373"/>
      <c r="C13" s="370"/>
      <c r="D13" s="382"/>
      <c r="E13" s="370"/>
      <c r="F13" s="246" t="s">
        <v>77</v>
      </c>
      <c r="G13" s="207">
        <v>1500000</v>
      </c>
      <c r="H13" s="284" t="s">
        <v>540</v>
      </c>
      <c r="I13" s="284" t="s">
        <v>462</v>
      </c>
      <c r="J13" s="284"/>
      <c r="K13" s="284"/>
      <c r="L13" s="284"/>
      <c r="M13" s="284"/>
      <c r="N13" s="284"/>
      <c r="O13" s="252"/>
      <c r="P13" s="176"/>
      <c r="Q13" s="131"/>
      <c r="R13" s="168"/>
    </row>
    <row r="14" spans="1:19" ht="126.75" customHeight="1" thickBot="1" x14ac:dyDescent="0.25">
      <c r="A14" s="135"/>
      <c r="B14" s="371">
        <v>3</v>
      </c>
      <c r="C14" s="368">
        <v>238552</v>
      </c>
      <c r="D14" s="379">
        <v>41591</v>
      </c>
      <c r="E14" s="368" t="s">
        <v>12</v>
      </c>
      <c r="F14" s="244" t="s">
        <v>95</v>
      </c>
      <c r="G14" s="117">
        <v>0</v>
      </c>
      <c r="H14" s="187" t="s">
        <v>542</v>
      </c>
      <c r="I14" s="174" t="s">
        <v>373</v>
      </c>
      <c r="J14" s="174" t="s">
        <v>374</v>
      </c>
      <c r="K14" s="174" t="s">
        <v>375</v>
      </c>
      <c r="L14" s="117">
        <v>138599.91</v>
      </c>
      <c r="M14" s="174" t="s">
        <v>370</v>
      </c>
      <c r="N14" s="177"/>
      <c r="O14" s="174"/>
      <c r="P14" s="174"/>
      <c r="Q14" s="129"/>
      <c r="R14" s="128"/>
    </row>
    <row r="15" spans="1:19" ht="236.25" customHeight="1" x14ac:dyDescent="0.2">
      <c r="A15" s="135"/>
      <c r="B15" s="372"/>
      <c r="C15" s="369"/>
      <c r="D15" s="380"/>
      <c r="E15" s="369"/>
      <c r="F15" s="245" t="s">
        <v>72</v>
      </c>
      <c r="G15" s="119">
        <v>1381449.84</v>
      </c>
      <c r="H15" s="286" t="s">
        <v>543</v>
      </c>
      <c r="I15" s="253" t="s">
        <v>430</v>
      </c>
      <c r="J15" s="235" t="s">
        <v>465</v>
      </c>
      <c r="K15" s="235"/>
      <c r="L15" s="254">
        <v>12244896.16</v>
      </c>
      <c r="M15" s="235" t="s">
        <v>467</v>
      </c>
      <c r="N15" s="175" t="s">
        <v>326</v>
      </c>
      <c r="O15" s="153" t="s">
        <v>321</v>
      </c>
      <c r="P15" s="175"/>
      <c r="Q15" s="130"/>
      <c r="R15" s="128"/>
    </row>
    <row r="16" spans="1:19" ht="94.5" customHeight="1" x14ac:dyDescent="0.2">
      <c r="A16" s="135"/>
      <c r="B16" s="385"/>
      <c r="C16" s="378"/>
      <c r="D16" s="381"/>
      <c r="E16" s="378"/>
      <c r="F16" s="250" t="s">
        <v>333</v>
      </c>
      <c r="G16" s="192">
        <v>481812.97</v>
      </c>
      <c r="H16" s="287" t="s">
        <v>541</v>
      </c>
      <c r="I16" s="256"/>
      <c r="J16" s="236"/>
      <c r="K16" s="236" t="s">
        <v>466</v>
      </c>
      <c r="L16" s="257">
        <v>1144092.5</v>
      </c>
      <c r="M16" s="236"/>
      <c r="N16" s="175" t="s">
        <v>326</v>
      </c>
      <c r="O16" s="155"/>
      <c r="P16" s="183"/>
      <c r="Q16" s="150"/>
      <c r="R16" s="128"/>
    </row>
    <row r="17" spans="1:18" s="169" customFormat="1" ht="139.5" customHeight="1" thickBot="1" x14ac:dyDescent="0.25">
      <c r="A17" s="135"/>
      <c r="B17" s="373"/>
      <c r="C17" s="370"/>
      <c r="D17" s="382"/>
      <c r="E17" s="370"/>
      <c r="F17" s="246" t="s">
        <v>77</v>
      </c>
      <c r="G17" s="118">
        <v>2278554</v>
      </c>
      <c r="H17" s="255" t="s">
        <v>533</v>
      </c>
      <c r="I17" s="282" t="s">
        <v>534</v>
      </c>
      <c r="J17" s="240"/>
      <c r="K17" s="240"/>
      <c r="L17" s="258"/>
      <c r="M17" s="240"/>
      <c r="N17" s="176"/>
      <c r="O17" s="176"/>
      <c r="P17" s="176"/>
      <c r="Q17" s="131"/>
      <c r="R17" s="168"/>
    </row>
    <row r="18" spans="1:18" ht="66" customHeight="1" x14ac:dyDescent="0.2">
      <c r="A18" s="135"/>
      <c r="B18" s="371">
        <v>4</v>
      </c>
      <c r="C18" s="368">
        <v>269832</v>
      </c>
      <c r="D18" s="379">
        <v>41592</v>
      </c>
      <c r="E18" s="368" t="s">
        <v>311</v>
      </c>
      <c r="F18" s="244" t="s">
        <v>95</v>
      </c>
      <c r="G18" s="117">
        <v>0</v>
      </c>
      <c r="H18" s="284" t="s">
        <v>367</v>
      </c>
      <c r="I18" s="143" t="s">
        <v>426</v>
      </c>
      <c r="J18" s="174" t="s">
        <v>375</v>
      </c>
      <c r="K18" s="174" t="s">
        <v>375</v>
      </c>
      <c r="L18" s="174"/>
      <c r="M18" s="174"/>
      <c r="N18" s="177"/>
      <c r="O18" s="174"/>
      <c r="P18" s="174"/>
      <c r="Q18" s="129"/>
      <c r="R18" s="128"/>
    </row>
    <row r="19" spans="1:18" ht="90" x14ac:dyDescent="0.2">
      <c r="A19" s="135"/>
      <c r="B19" s="372"/>
      <c r="C19" s="369"/>
      <c r="D19" s="380"/>
      <c r="E19" s="369"/>
      <c r="F19" s="245" t="s">
        <v>72</v>
      </c>
      <c r="G19" s="119">
        <v>0</v>
      </c>
      <c r="H19" s="206" t="s">
        <v>416</v>
      </c>
      <c r="I19" s="206" t="s">
        <v>469</v>
      </c>
      <c r="J19" s="175" t="s">
        <v>322</v>
      </c>
      <c r="K19" s="175"/>
      <c r="L19" s="190">
        <v>1836450.17</v>
      </c>
      <c r="M19" s="175" t="s">
        <v>324</v>
      </c>
      <c r="N19" s="191" t="s">
        <v>391</v>
      </c>
      <c r="O19" s="153" t="s">
        <v>321</v>
      </c>
      <c r="P19" s="175" t="s">
        <v>325</v>
      </c>
      <c r="Q19" s="130" t="s">
        <v>325</v>
      </c>
      <c r="R19" s="128"/>
    </row>
    <row r="20" spans="1:18" ht="45" x14ac:dyDescent="0.2">
      <c r="A20" s="135"/>
      <c r="B20" s="385"/>
      <c r="C20" s="378"/>
      <c r="D20" s="381"/>
      <c r="E20" s="378"/>
      <c r="F20" s="250" t="s">
        <v>396</v>
      </c>
      <c r="G20" s="192">
        <v>0</v>
      </c>
      <c r="H20" s="189" t="s">
        <v>417</v>
      </c>
      <c r="I20" s="206" t="s">
        <v>414</v>
      </c>
      <c r="J20" s="183"/>
      <c r="K20" s="175" t="s">
        <v>323</v>
      </c>
      <c r="L20" s="190">
        <v>197579.2</v>
      </c>
      <c r="M20" s="175" t="s">
        <v>418</v>
      </c>
      <c r="N20" s="191" t="s">
        <v>391</v>
      </c>
      <c r="O20" s="155"/>
      <c r="P20" s="183"/>
      <c r="Q20" s="150"/>
      <c r="R20" s="128"/>
    </row>
    <row r="21" spans="1:18" s="169" customFormat="1" ht="113.25" customHeight="1" thickBot="1" x14ac:dyDescent="0.3">
      <c r="A21" s="135"/>
      <c r="B21" s="373"/>
      <c r="C21" s="370"/>
      <c r="D21" s="382"/>
      <c r="E21" s="370"/>
      <c r="F21" s="246" t="s">
        <v>77</v>
      </c>
      <c r="G21" s="207">
        <v>9660</v>
      </c>
      <c r="H21" s="255" t="s">
        <v>468</v>
      </c>
      <c r="I21" s="282" t="s">
        <v>462</v>
      </c>
      <c r="J21" s="176"/>
      <c r="K21" s="208"/>
      <c r="L21" s="176"/>
      <c r="M21" s="118"/>
      <c r="N21" s="176"/>
      <c r="O21" s="176"/>
      <c r="P21" s="176"/>
      <c r="Q21" s="131"/>
      <c r="R21" s="168"/>
    </row>
    <row r="22" spans="1:18" ht="66" customHeight="1" x14ac:dyDescent="0.2">
      <c r="A22" s="135"/>
      <c r="B22" s="374">
        <v>5</v>
      </c>
      <c r="C22" s="174"/>
      <c r="D22" s="177"/>
      <c r="E22" s="368" t="s">
        <v>424</v>
      </c>
      <c r="F22" s="244" t="s">
        <v>95</v>
      </c>
      <c r="G22" s="117">
        <v>0</v>
      </c>
      <c r="H22" s="187" t="s">
        <v>367</v>
      </c>
      <c r="I22" s="193" t="s">
        <v>387</v>
      </c>
      <c r="J22" s="174" t="s">
        <v>375</v>
      </c>
      <c r="K22" s="174" t="s">
        <v>375</v>
      </c>
      <c r="L22" s="138"/>
      <c r="M22" s="151"/>
      <c r="N22" s="151"/>
      <c r="O22" s="151"/>
      <c r="P22" s="151"/>
      <c r="Q22" s="152"/>
      <c r="R22" s="128"/>
    </row>
    <row r="23" spans="1:18" ht="75" x14ac:dyDescent="0.2">
      <c r="A23" s="135"/>
      <c r="B23" s="375"/>
      <c r="C23" s="175"/>
      <c r="D23" s="178"/>
      <c r="E23" s="369"/>
      <c r="F23" s="153" t="s">
        <v>72</v>
      </c>
      <c r="G23" s="209">
        <v>0</v>
      </c>
      <c r="H23" s="284" t="s">
        <v>433</v>
      </c>
      <c r="I23" s="229" t="s">
        <v>434</v>
      </c>
      <c r="J23" s="153" t="s">
        <v>319</v>
      </c>
      <c r="K23" s="153"/>
      <c r="L23" s="195">
        <v>3701972.11</v>
      </c>
      <c r="M23" s="153" t="s">
        <v>394</v>
      </c>
      <c r="N23" s="153" t="s">
        <v>329</v>
      </c>
      <c r="O23" s="153" t="s">
        <v>321</v>
      </c>
      <c r="P23" s="153"/>
      <c r="Q23" s="154"/>
      <c r="R23" s="128"/>
    </row>
    <row r="24" spans="1:18" ht="60" x14ac:dyDescent="0.2">
      <c r="A24" s="135"/>
      <c r="B24" s="376"/>
      <c r="C24" s="183"/>
      <c r="D24" s="182"/>
      <c r="E24" s="378"/>
      <c r="F24" s="250" t="s">
        <v>396</v>
      </c>
      <c r="G24" s="210">
        <v>78642.13</v>
      </c>
      <c r="H24" s="288" t="s">
        <v>431</v>
      </c>
      <c r="I24" s="230" t="s">
        <v>414</v>
      </c>
      <c r="J24" s="155"/>
      <c r="K24" s="153" t="s">
        <v>320</v>
      </c>
      <c r="L24" s="211">
        <v>453431.52</v>
      </c>
      <c r="M24" s="153" t="s">
        <v>423</v>
      </c>
      <c r="N24" s="153" t="s">
        <v>329</v>
      </c>
      <c r="O24" s="155"/>
      <c r="P24" s="155"/>
      <c r="Q24" s="156"/>
      <c r="R24" s="128"/>
    </row>
    <row r="25" spans="1:18" ht="84.75" customHeight="1" x14ac:dyDescent="0.2">
      <c r="A25" s="135"/>
      <c r="B25" s="376"/>
      <c r="C25" s="299"/>
      <c r="D25" s="302"/>
      <c r="E25" s="378"/>
      <c r="F25" s="299" t="s">
        <v>544</v>
      </c>
      <c r="G25" s="210"/>
      <c r="H25" s="288" t="s">
        <v>520</v>
      </c>
      <c r="I25" s="230" t="s">
        <v>564</v>
      </c>
      <c r="J25" s="155" t="s">
        <v>546</v>
      </c>
      <c r="K25" s="155"/>
      <c r="L25" s="211">
        <v>1075397.76</v>
      </c>
      <c r="M25" s="153" t="s">
        <v>548</v>
      </c>
      <c r="N25" s="155" t="s">
        <v>549</v>
      </c>
      <c r="O25" s="153" t="s">
        <v>321</v>
      </c>
      <c r="P25" s="155"/>
      <c r="Q25" s="156"/>
      <c r="R25" s="128"/>
    </row>
    <row r="26" spans="1:18" ht="45.75" thickBot="1" x14ac:dyDescent="0.25">
      <c r="A26" s="135"/>
      <c r="B26" s="376"/>
      <c r="C26" s="299"/>
      <c r="D26" s="302"/>
      <c r="E26" s="378"/>
      <c r="F26" s="299" t="s">
        <v>545</v>
      </c>
      <c r="G26" s="210"/>
      <c r="H26" s="288" t="s">
        <v>521</v>
      </c>
      <c r="I26" s="230" t="s">
        <v>565</v>
      </c>
      <c r="J26" s="155"/>
      <c r="K26" s="155" t="s">
        <v>547</v>
      </c>
      <c r="L26" s="265">
        <v>133688.85999999999</v>
      </c>
      <c r="M26" s="155"/>
      <c r="N26" s="155"/>
      <c r="O26" s="155"/>
      <c r="P26" s="155"/>
      <c r="Q26" s="156"/>
      <c r="R26" s="128"/>
    </row>
    <row r="27" spans="1:18" s="169" customFormat="1" ht="111.75" customHeight="1" thickBot="1" x14ac:dyDescent="0.25">
      <c r="A27" s="135"/>
      <c r="B27" s="377"/>
      <c r="C27" s="176"/>
      <c r="D27" s="179"/>
      <c r="E27" s="370"/>
      <c r="F27" s="212" t="s">
        <v>77</v>
      </c>
      <c r="G27" s="118">
        <v>1554612</v>
      </c>
      <c r="H27" s="255" t="s">
        <v>528</v>
      </c>
      <c r="I27" s="282" t="s">
        <v>432</v>
      </c>
      <c r="J27" s="212"/>
      <c r="K27" s="212"/>
      <c r="L27" s="204"/>
      <c r="M27" s="212"/>
      <c r="N27" s="212"/>
      <c r="O27" s="212"/>
      <c r="P27" s="212"/>
      <c r="Q27" s="213"/>
      <c r="R27" s="168"/>
    </row>
    <row r="28" spans="1:18" ht="99.75" customHeight="1" x14ac:dyDescent="0.2">
      <c r="A28" s="135"/>
      <c r="B28" s="374">
        <v>6</v>
      </c>
      <c r="C28" s="174"/>
      <c r="D28" s="177"/>
      <c r="E28" s="394" t="s">
        <v>328</v>
      </c>
      <c r="F28" s="244" t="s">
        <v>95</v>
      </c>
      <c r="G28" s="117">
        <v>0</v>
      </c>
      <c r="H28" s="311" t="s">
        <v>356</v>
      </c>
      <c r="I28" s="187" t="s">
        <v>392</v>
      </c>
      <c r="J28" s="174" t="s">
        <v>375</v>
      </c>
      <c r="K28" s="174" t="s">
        <v>375</v>
      </c>
      <c r="L28" s="138"/>
      <c r="M28" s="151"/>
      <c r="N28" s="151"/>
      <c r="O28" s="151"/>
      <c r="P28" s="151"/>
      <c r="Q28" s="152"/>
      <c r="R28" s="128"/>
    </row>
    <row r="29" spans="1:18" ht="122.25" customHeight="1" x14ac:dyDescent="0.2">
      <c r="A29" s="135"/>
      <c r="B29" s="375"/>
      <c r="C29" s="175"/>
      <c r="D29" s="178"/>
      <c r="E29" s="395"/>
      <c r="F29" s="153" t="s">
        <v>72</v>
      </c>
      <c r="G29" s="209">
        <v>178475</v>
      </c>
      <c r="H29" s="255" t="s">
        <v>550</v>
      </c>
      <c r="I29" s="332" t="s">
        <v>470</v>
      </c>
      <c r="J29" s="143" t="s">
        <v>330</v>
      </c>
      <c r="K29" s="143"/>
      <c r="L29" s="260">
        <v>4110224.82</v>
      </c>
      <c r="M29" s="143" t="s">
        <v>471</v>
      </c>
      <c r="N29" s="153" t="s">
        <v>331</v>
      </c>
      <c r="O29" s="153" t="s">
        <v>321</v>
      </c>
      <c r="P29" s="153"/>
      <c r="Q29" s="154"/>
      <c r="R29" s="128"/>
    </row>
    <row r="30" spans="1:18" ht="84.75" customHeight="1" x14ac:dyDescent="0.2">
      <c r="A30" s="135"/>
      <c r="B30" s="376"/>
      <c r="C30" s="183"/>
      <c r="D30" s="182"/>
      <c r="E30" s="396"/>
      <c r="F30" s="155" t="s">
        <v>396</v>
      </c>
      <c r="G30" s="210">
        <v>65481</v>
      </c>
      <c r="H30" s="255" t="s">
        <v>504</v>
      </c>
      <c r="I30" s="333" t="s">
        <v>414</v>
      </c>
      <c r="J30" s="236"/>
      <c r="K30" s="236" t="s">
        <v>395</v>
      </c>
      <c r="L30" s="261">
        <v>483847.2</v>
      </c>
      <c r="M30" s="236"/>
      <c r="N30" s="153" t="s">
        <v>331</v>
      </c>
      <c r="O30" s="155"/>
      <c r="P30" s="155"/>
      <c r="Q30" s="156"/>
      <c r="R30" s="128"/>
    </row>
    <row r="31" spans="1:18" s="169" customFormat="1" ht="137.25" customHeight="1" thickBot="1" x14ac:dyDescent="0.25">
      <c r="A31" s="135"/>
      <c r="B31" s="377"/>
      <c r="C31" s="176"/>
      <c r="D31" s="179"/>
      <c r="E31" s="397"/>
      <c r="F31" s="212" t="s">
        <v>77</v>
      </c>
      <c r="G31" s="118">
        <v>59931</v>
      </c>
      <c r="H31" s="255" t="s">
        <v>535</v>
      </c>
      <c r="I31" s="281" t="s">
        <v>462</v>
      </c>
      <c r="J31" s="240"/>
      <c r="K31" s="240"/>
      <c r="L31" s="262"/>
      <c r="M31" s="240"/>
      <c r="N31" s="212"/>
      <c r="O31" s="212"/>
      <c r="P31" s="212"/>
      <c r="Q31" s="213"/>
      <c r="R31" s="168"/>
    </row>
    <row r="32" spans="1:18" ht="111" customHeight="1" x14ac:dyDescent="0.2">
      <c r="B32" s="371">
        <v>7</v>
      </c>
      <c r="C32" s="174"/>
      <c r="D32" s="177"/>
      <c r="E32" s="368" t="s">
        <v>357</v>
      </c>
      <c r="F32" s="244" t="s">
        <v>337</v>
      </c>
      <c r="G32" s="117">
        <v>0</v>
      </c>
      <c r="H32" s="284" t="s">
        <v>388</v>
      </c>
      <c r="I32" s="285" t="s">
        <v>379</v>
      </c>
      <c r="J32" s="174" t="s">
        <v>375</v>
      </c>
      <c r="K32" s="174" t="s">
        <v>375</v>
      </c>
      <c r="L32" s="164"/>
      <c r="M32" s="174"/>
      <c r="N32" s="174"/>
      <c r="O32" s="174"/>
      <c r="P32" s="174"/>
      <c r="Q32" s="129"/>
    </row>
    <row r="33" spans="1:18" ht="56.25" customHeight="1" x14ac:dyDescent="0.2">
      <c r="B33" s="372"/>
      <c r="C33" s="175"/>
      <c r="D33" s="178"/>
      <c r="E33" s="369"/>
      <c r="F33" s="245" t="s">
        <v>345</v>
      </c>
      <c r="G33" s="119">
        <v>0</v>
      </c>
      <c r="H33" s="288" t="s">
        <v>335</v>
      </c>
      <c r="I33" s="194"/>
      <c r="J33" s="175"/>
      <c r="K33" s="175" t="s">
        <v>375</v>
      </c>
      <c r="L33" s="165"/>
      <c r="M33" s="175"/>
      <c r="N33" s="175"/>
      <c r="O33" s="175"/>
      <c r="P33" s="175"/>
      <c r="Q33" s="130"/>
    </row>
    <row r="34" spans="1:18" ht="191.25" customHeight="1" x14ac:dyDescent="0.2">
      <c r="B34" s="372"/>
      <c r="C34" s="175"/>
      <c r="D34" s="178"/>
      <c r="E34" s="369"/>
      <c r="F34" s="245" t="s">
        <v>72</v>
      </c>
      <c r="G34" s="119">
        <v>116032</v>
      </c>
      <c r="H34" s="255" t="s">
        <v>506</v>
      </c>
      <c r="I34" s="334" t="s">
        <v>414</v>
      </c>
      <c r="J34" s="143" t="s">
        <v>472</v>
      </c>
      <c r="K34" s="143"/>
      <c r="L34" s="260">
        <v>3874840.02</v>
      </c>
      <c r="M34" s="143" t="s">
        <v>474</v>
      </c>
      <c r="N34" s="175" t="s">
        <v>419</v>
      </c>
      <c r="O34" s="119" t="s">
        <v>425</v>
      </c>
      <c r="P34" s="175"/>
      <c r="Q34" s="130"/>
    </row>
    <row r="35" spans="1:18" ht="91.5" customHeight="1" x14ac:dyDescent="0.2">
      <c r="B35" s="372"/>
      <c r="C35" s="175"/>
      <c r="D35" s="178"/>
      <c r="E35" s="369"/>
      <c r="F35" s="245" t="s">
        <v>437</v>
      </c>
      <c r="G35" s="119">
        <v>0</v>
      </c>
      <c r="H35" s="255" t="s">
        <v>505</v>
      </c>
      <c r="I35" s="335" t="s">
        <v>435</v>
      </c>
      <c r="J35" s="238"/>
      <c r="K35" s="238" t="s">
        <v>473</v>
      </c>
      <c r="L35" s="211"/>
      <c r="M35" s="238"/>
      <c r="N35" s="175"/>
      <c r="O35" s="175"/>
      <c r="P35" s="175"/>
      <c r="Q35" s="130"/>
    </row>
    <row r="36" spans="1:18" s="169" customFormat="1" ht="117" customHeight="1" thickBot="1" x14ac:dyDescent="0.25">
      <c r="A36" s="122"/>
      <c r="B36" s="373"/>
      <c r="C36" s="176"/>
      <c r="D36" s="179"/>
      <c r="E36" s="370"/>
      <c r="F36" s="246" t="s">
        <v>77</v>
      </c>
      <c r="G36" s="118">
        <v>1100000</v>
      </c>
      <c r="H36" s="255" t="s">
        <v>536</v>
      </c>
      <c r="I36" s="281" t="s">
        <v>436</v>
      </c>
      <c r="J36" s="238"/>
      <c r="K36" s="238"/>
      <c r="L36" s="211"/>
      <c r="M36" s="238"/>
      <c r="N36" s="173"/>
      <c r="O36" s="176"/>
      <c r="P36" s="176"/>
      <c r="Q36" s="131"/>
    </row>
    <row r="37" spans="1:18" ht="153.75" customHeight="1" x14ac:dyDescent="0.2">
      <c r="A37" s="140"/>
      <c r="B37" s="386">
        <v>8</v>
      </c>
      <c r="C37" s="174">
        <v>273254</v>
      </c>
      <c r="D37" s="177">
        <v>41883</v>
      </c>
      <c r="E37" s="362" t="s">
        <v>342</v>
      </c>
      <c r="F37" s="244" t="s">
        <v>95</v>
      </c>
      <c r="G37" s="117">
        <v>0</v>
      </c>
      <c r="H37" s="185" t="s">
        <v>438</v>
      </c>
      <c r="I37" s="174" t="s">
        <v>439</v>
      </c>
      <c r="J37" s="174" t="s">
        <v>378</v>
      </c>
      <c r="K37" s="174"/>
      <c r="L37" s="138" t="s">
        <v>377</v>
      </c>
      <c r="M37" s="174">
        <v>240</v>
      </c>
      <c r="N37" s="174" t="s">
        <v>398</v>
      </c>
      <c r="O37" s="174"/>
      <c r="P37" s="174"/>
      <c r="Q37" s="129"/>
      <c r="R37" s="128"/>
    </row>
    <row r="38" spans="1:18" ht="74.25" customHeight="1" x14ac:dyDescent="0.2">
      <c r="A38" s="140"/>
      <c r="B38" s="387"/>
      <c r="C38" s="158"/>
      <c r="D38" s="141"/>
      <c r="E38" s="363"/>
      <c r="F38" s="297" t="s">
        <v>332</v>
      </c>
      <c r="G38" s="119">
        <v>0</v>
      </c>
      <c r="H38" s="214" t="s">
        <v>412</v>
      </c>
      <c r="I38" s="297"/>
      <c r="J38" s="297"/>
      <c r="K38" s="297" t="s">
        <v>375</v>
      </c>
      <c r="L38" s="195"/>
      <c r="M38" s="297">
        <v>280</v>
      </c>
      <c r="N38" s="178" t="s">
        <v>398</v>
      </c>
      <c r="O38" s="175"/>
      <c r="P38" s="175"/>
      <c r="Q38" s="130"/>
      <c r="R38" s="128"/>
    </row>
    <row r="39" spans="1:18" ht="111.75" customHeight="1" x14ac:dyDescent="0.2">
      <c r="A39" s="140"/>
      <c r="B39" s="387"/>
      <c r="C39" s="158"/>
      <c r="D39" s="141"/>
      <c r="E39" s="363"/>
      <c r="F39" s="242" t="s">
        <v>72</v>
      </c>
      <c r="G39" s="186">
        <v>29811225.329999998</v>
      </c>
      <c r="H39" s="314" t="s">
        <v>507</v>
      </c>
      <c r="I39" s="315" t="s">
        <v>508</v>
      </c>
      <c r="J39" s="316" t="s">
        <v>475</v>
      </c>
      <c r="K39" s="317"/>
      <c r="L39" s="318">
        <v>275283666.42000002</v>
      </c>
      <c r="M39" s="316" t="s">
        <v>476</v>
      </c>
      <c r="N39" s="301">
        <v>44548</v>
      </c>
      <c r="O39" s="158"/>
      <c r="P39" s="158"/>
      <c r="Q39" s="142"/>
      <c r="R39" s="128"/>
    </row>
    <row r="40" spans="1:18" ht="110.25" customHeight="1" thickBot="1" x14ac:dyDescent="0.25">
      <c r="A40" s="140"/>
      <c r="B40" s="388"/>
      <c r="C40" s="176"/>
      <c r="D40" s="179"/>
      <c r="E40" s="364"/>
      <c r="F40" s="246" t="s">
        <v>422</v>
      </c>
      <c r="G40" s="118">
        <v>1419582.56</v>
      </c>
      <c r="H40" s="289" t="s">
        <v>477</v>
      </c>
      <c r="I40" s="272" t="s">
        <v>509</v>
      </c>
      <c r="J40" s="264"/>
      <c r="K40" s="263" t="s">
        <v>478</v>
      </c>
      <c r="L40" s="265">
        <v>5886771.1799999997</v>
      </c>
      <c r="M40" s="263"/>
      <c r="N40" s="241">
        <v>44548</v>
      </c>
      <c r="O40" s="176"/>
      <c r="P40" s="176"/>
      <c r="Q40" s="131"/>
      <c r="R40" s="128"/>
    </row>
    <row r="41" spans="1:18" ht="138.75" customHeight="1" x14ac:dyDescent="0.2">
      <c r="A41" s="140"/>
      <c r="B41" s="386">
        <v>9</v>
      </c>
      <c r="C41" s="174">
        <v>303267</v>
      </c>
      <c r="D41" s="177">
        <v>43145</v>
      </c>
      <c r="E41" s="362" t="s">
        <v>343</v>
      </c>
      <c r="F41" s="244" t="s">
        <v>95</v>
      </c>
      <c r="G41" s="117">
        <v>0</v>
      </c>
      <c r="H41" s="185" t="s">
        <v>440</v>
      </c>
      <c r="I41" s="174" t="s">
        <v>408</v>
      </c>
      <c r="J41" s="174" t="s">
        <v>344</v>
      </c>
      <c r="K41" s="174"/>
      <c r="L41" s="117">
        <v>4512691.7</v>
      </c>
      <c r="M41" s="174">
        <v>210</v>
      </c>
      <c r="N41" s="177">
        <v>43432</v>
      </c>
      <c r="O41" s="174"/>
      <c r="P41" s="174"/>
      <c r="Q41" s="129"/>
      <c r="R41" s="128"/>
    </row>
    <row r="42" spans="1:18" ht="63" customHeight="1" x14ac:dyDescent="0.2">
      <c r="A42" s="140"/>
      <c r="B42" s="387"/>
      <c r="C42" s="158"/>
      <c r="D42" s="141"/>
      <c r="E42" s="363"/>
      <c r="F42" s="245" t="s">
        <v>332</v>
      </c>
      <c r="G42" s="119">
        <v>0</v>
      </c>
      <c r="H42" s="214" t="s">
        <v>412</v>
      </c>
      <c r="I42" s="297" t="s">
        <v>376</v>
      </c>
      <c r="J42" s="297"/>
      <c r="K42" s="297" t="s">
        <v>375</v>
      </c>
      <c r="L42" s="297" t="s">
        <v>376</v>
      </c>
      <c r="M42" s="297">
        <v>230</v>
      </c>
      <c r="N42" s="178">
        <v>43432</v>
      </c>
      <c r="O42" s="172"/>
      <c r="P42" s="166"/>
      <c r="Q42" s="172"/>
      <c r="R42" s="128"/>
    </row>
    <row r="43" spans="1:18" ht="110.25" customHeight="1" x14ac:dyDescent="0.2">
      <c r="A43" s="140"/>
      <c r="B43" s="387"/>
      <c r="C43" s="158"/>
      <c r="D43" s="141"/>
      <c r="E43" s="363"/>
      <c r="F43" s="242" t="s">
        <v>72</v>
      </c>
      <c r="G43" s="186">
        <v>33365659.879999999</v>
      </c>
      <c r="H43" s="314" t="s">
        <v>510</v>
      </c>
      <c r="I43" s="315" t="s">
        <v>512</v>
      </c>
      <c r="J43" s="317" t="s">
        <v>551</v>
      </c>
      <c r="K43" s="317"/>
      <c r="L43" s="320">
        <v>366362860.19999999</v>
      </c>
      <c r="M43" s="158">
        <v>1080</v>
      </c>
      <c r="N43" s="301">
        <v>44589</v>
      </c>
      <c r="O43" s="175"/>
      <c r="P43" s="166"/>
      <c r="Q43" s="172"/>
      <c r="R43" s="128"/>
    </row>
    <row r="44" spans="1:18" ht="91.5" customHeight="1" thickBot="1" x14ac:dyDescent="0.25">
      <c r="A44" s="140"/>
      <c r="B44" s="388"/>
      <c r="C44" s="176"/>
      <c r="D44" s="179"/>
      <c r="E44" s="364"/>
      <c r="F44" s="246" t="s">
        <v>333</v>
      </c>
      <c r="G44" s="118">
        <v>5849426.4699999997</v>
      </c>
      <c r="H44" s="289" t="s">
        <v>511</v>
      </c>
      <c r="I44" s="266" t="s">
        <v>513</v>
      </c>
      <c r="J44" s="264"/>
      <c r="K44" s="263" t="s">
        <v>552</v>
      </c>
      <c r="L44" s="319">
        <v>11978145.35</v>
      </c>
      <c r="M44" s="176">
        <v>1160</v>
      </c>
      <c r="N44" s="308">
        <v>44589</v>
      </c>
      <c r="O44" s="176"/>
      <c r="P44" s="176"/>
      <c r="Q44" s="131"/>
      <c r="R44" s="128"/>
    </row>
    <row r="45" spans="1:18" ht="217.5" customHeight="1" x14ac:dyDescent="0.2">
      <c r="A45" s="140"/>
      <c r="B45" s="386">
        <v>10</v>
      </c>
      <c r="C45" s="174">
        <v>277717</v>
      </c>
      <c r="D45" s="177">
        <v>42234</v>
      </c>
      <c r="E45" s="362" t="s">
        <v>336</v>
      </c>
      <c r="F45" s="244" t="s">
        <v>95</v>
      </c>
      <c r="G45" s="117">
        <v>0</v>
      </c>
      <c r="H45" s="185" t="s">
        <v>553</v>
      </c>
      <c r="I45" s="187" t="s">
        <v>410</v>
      </c>
      <c r="J45" s="174" t="s">
        <v>375</v>
      </c>
      <c r="K45" s="309"/>
      <c r="L45" s="171"/>
      <c r="M45" s="171"/>
      <c r="N45" s="174"/>
      <c r="O45" s="174"/>
      <c r="P45" s="174"/>
      <c r="Q45" s="129"/>
      <c r="R45" s="128"/>
    </row>
    <row r="46" spans="1:18" ht="31.5" customHeight="1" x14ac:dyDescent="0.2">
      <c r="A46" s="140"/>
      <c r="B46" s="387"/>
      <c r="C46" s="158"/>
      <c r="D46" s="141"/>
      <c r="E46" s="363"/>
      <c r="F46" s="245" t="s">
        <v>332</v>
      </c>
      <c r="G46" s="119">
        <v>0</v>
      </c>
      <c r="H46" s="216" t="s">
        <v>411</v>
      </c>
      <c r="I46" s="189"/>
      <c r="J46" s="172"/>
      <c r="K46" s="143" t="s">
        <v>375</v>
      </c>
      <c r="L46" s="172"/>
      <c r="M46" s="172"/>
      <c r="N46" s="175"/>
      <c r="O46" s="175"/>
      <c r="P46" s="175"/>
      <c r="Q46" s="130"/>
      <c r="R46" s="128"/>
    </row>
    <row r="47" spans="1:18" ht="108" customHeight="1" x14ac:dyDescent="0.2">
      <c r="A47" s="140"/>
      <c r="B47" s="387"/>
      <c r="C47" s="158"/>
      <c r="D47" s="141"/>
      <c r="E47" s="363"/>
      <c r="F47" s="245" t="s">
        <v>72</v>
      </c>
      <c r="G47" s="119">
        <v>857572.95</v>
      </c>
      <c r="H47" s="255" t="s">
        <v>514</v>
      </c>
      <c r="I47" s="255" t="s">
        <v>516</v>
      </c>
      <c r="J47" s="268"/>
      <c r="K47" s="268"/>
      <c r="L47" s="297" t="s">
        <v>554</v>
      </c>
      <c r="M47" s="175"/>
      <c r="N47" s="175"/>
      <c r="O47" s="175"/>
      <c r="P47" s="175"/>
      <c r="Q47" s="130"/>
      <c r="R47" s="128"/>
    </row>
    <row r="48" spans="1:18" ht="83.25" customHeight="1" x14ac:dyDescent="0.2">
      <c r="A48" s="140"/>
      <c r="B48" s="387"/>
      <c r="C48" s="158"/>
      <c r="D48" s="141"/>
      <c r="E48" s="363"/>
      <c r="F48" s="242" t="s">
        <v>333</v>
      </c>
      <c r="G48" s="186">
        <v>106035.6</v>
      </c>
      <c r="H48" s="255" t="s">
        <v>515</v>
      </c>
      <c r="I48" s="255" t="s">
        <v>509</v>
      </c>
      <c r="J48" s="268"/>
      <c r="K48" s="268"/>
      <c r="L48" s="297" t="s">
        <v>479</v>
      </c>
      <c r="M48" s="158"/>
      <c r="N48" s="158"/>
      <c r="O48" s="158"/>
      <c r="P48" s="158"/>
      <c r="Q48" s="142"/>
      <c r="R48" s="128"/>
    </row>
    <row r="49" spans="1:18" ht="75.75" thickBot="1" x14ac:dyDescent="0.25">
      <c r="A49" s="140"/>
      <c r="B49" s="388"/>
      <c r="C49" s="176"/>
      <c r="D49" s="179"/>
      <c r="E49" s="364"/>
      <c r="F49" s="246" t="s">
        <v>77</v>
      </c>
      <c r="G49" s="160">
        <v>0</v>
      </c>
      <c r="H49" s="245" t="s">
        <v>531</v>
      </c>
      <c r="I49" s="281" t="s">
        <v>436</v>
      </c>
      <c r="J49" s="269"/>
      <c r="K49" s="269"/>
      <c r="L49" s="239" t="s">
        <v>555</v>
      </c>
      <c r="M49" s="176"/>
      <c r="N49" s="176"/>
      <c r="O49" s="176"/>
      <c r="P49" s="176"/>
      <c r="Q49" s="131"/>
      <c r="R49" s="128"/>
    </row>
    <row r="50" spans="1:18" ht="140.25" customHeight="1" x14ac:dyDescent="0.2">
      <c r="A50" s="135"/>
      <c r="B50" s="371">
        <v>11</v>
      </c>
      <c r="C50" s="368">
        <v>274896</v>
      </c>
      <c r="D50" s="379">
        <v>41597</v>
      </c>
      <c r="E50" s="368" t="s">
        <v>13</v>
      </c>
      <c r="F50" s="244" t="s">
        <v>95</v>
      </c>
      <c r="G50" s="117">
        <v>0</v>
      </c>
      <c r="H50" s="187" t="s">
        <v>362</v>
      </c>
      <c r="I50" s="196" t="s">
        <v>363</v>
      </c>
      <c r="J50" s="174" t="s">
        <v>364</v>
      </c>
      <c r="K50" s="174" t="s">
        <v>365</v>
      </c>
      <c r="L50" s="117">
        <v>60000</v>
      </c>
      <c r="M50" s="174">
        <v>60</v>
      </c>
      <c r="N50" s="174" t="s">
        <v>366</v>
      </c>
      <c r="O50" s="174"/>
      <c r="P50" s="174"/>
      <c r="Q50" s="129"/>
    </row>
    <row r="51" spans="1:18" ht="77.25" customHeight="1" x14ac:dyDescent="0.2">
      <c r="A51" s="135"/>
      <c r="B51" s="372"/>
      <c r="C51" s="369"/>
      <c r="D51" s="380"/>
      <c r="E51" s="369"/>
      <c r="F51" s="245" t="s">
        <v>72</v>
      </c>
      <c r="G51" s="188">
        <v>0</v>
      </c>
      <c r="H51" s="189" t="s">
        <v>556</v>
      </c>
      <c r="I51" s="206" t="s">
        <v>420</v>
      </c>
      <c r="J51" s="175" t="s">
        <v>312</v>
      </c>
      <c r="K51" s="175" t="s">
        <v>313</v>
      </c>
      <c r="L51" s="119" t="s">
        <v>314</v>
      </c>
      <c r="M51" s="175" t="s">
        <v>315</v>
      </c>
      <c r="N51" s="175" t="s">
        <v>316</v>
      </c>
      <c r="O51" s="119">
        <v>37286.9</v>
      </c>
      <c r="P51" s="172"/>
      <c r="Q51" s="130" t="s">
        <v>390</v>
      </c>
    </row>
    <row r="52" spans="1:18" s="169" customFormat="1" ht="100.5" customHeight="1" thickBot="1" x14ac:dyDescent="0.25">
      <c r="A52" s="135"/>
      <c r="B52" s="373"/>
      <c r="C52" s="370"/>
      <c r="D52" s="382"/>
      <c r="E52" s="370"/>
      <c r="F52" s="246" t="s">
        <v>77</v>
      </c>
      <c r="G52" s="207">
        <v>0</v>
      </c>
      <c r="H52" s="189" t="s">
        <v>480</v>
      </c>
      <c r="I52" s="281" t="s">
        <v>481</v>
      </c>
      <c r="J52" s="176"/>
      <c r="K52" s="176"/>
      <c r="L52" s="118"/>
      <c r="M52" s="176"/>
      <c r="N52" s="176"/>
      <c r="O52" s="176"/>
      <c r="P52" s="176"/>
      <c r="Q52" s="131"/>
    </row>
    <row r="53" spans="1:18" ht="60" x14ac:dyDescent="0.2">
      <c r="A53" s="135"/>
      <c r="B53" s="371">
        <v>12</v>
      </c>
      <c r="C53" s="174" t="s">
        <v>61</v>
      </c>
      <c r="D53" s="174" t="s">
        <v>61</v>
      </c>
      <c r="E53" s="368" t="s">
        <v>0</v>
      </c>
      <c r="F53" s="244" t="s">
        <v>72</v>
      </c>
      <c r="G53" s="117">
        <v>0</v>
      </c>
      <c r="H53" s="187" t="s">
        <v>557</v>
      </c>
      <c r="I53" s="228" t="s">
        <v>421</v>
      </c>
      <c r="J53" s="174" t="s">
        <v>304</v>
      </c>
      <c r="K53" s="174" t="s">
        <v>305</v>
      </c>
      <c r="L53" s="117">
        <v>50992898.149999999</v>
      </c>
      <c r="M53" s="174" t="s">
        <v>306</v>
      </c>
      <c r="N53" s="177">
        <v>41809</v>
      </c>
      <c r="O53" s="117">
        <v>4145633.99</v>
      </c>
      <c r="P53" s="197" t="s">
        <v>318</v>
      </c>
      <c r="Q53" s="198" t="s">
        <v>307</v>
      </c>
      <c r="R53" s="128"/>
    </row>
    <row r="54" spans="1:18" s="169" customFormat="1" ht="120" customHeight="1" thickBot="1" x14ac:dyDescent="0.25">
      <c r="A54" s="135"/>
      <c r="B54" s="373"/>
      <c r="C54" s="176"/>
      <c r="D54" s="176"/>
      <c r="E54" s="370"/>
      <c r="F54" s="246" t="s">
        <v>77</v>
      </c>
      <c r="G54" s="207">
        <v>76970</v>
      </c>
      <c r="H54" s="189" t="s">
        <v>482</v>
      </c>
      <c r="I54" s="281" t="s">
        <v>481</v>
      </c>
      <c r="J54" s="204"/>
      <c r="K54" s="176"/>
      <c r="L54" s="118"/>
      <c r="M54" s="176"/>
      <c r="N54" s="179"/>
      <c r="O54" s="118"/>
      <c r="P54" s="217"/>
      <c r="Q54" s="218"/>
      <c r="R54" s="168"/>
    </row>
    <row r="55" spans="1:18" ht="30.75" thickBot="1" x14ac:dyDescent="0.25">
      <c r="A55" s="136"/>
      <c r="B55" s="386">
        <v>13</v>
      </c>
      <c r="C55" s="174">
        <v>274698</v>
      </c>
      <c r="D55" s="177">
        <v>41745</v>
      </c>
      <c r="E55" s="408" t="s">
        <v>310</v>
      </c>
      <c r="F55" s="199" t="s">
        <v>95</v>
      </c>
      <c r="G55" s="117">
        <v>0</v>
      </c>
      <c r="H55" s="187" t="s">
        <v>367</v>
      </c>
      <c r="I55" s="174" t="s">
        <v>376</v>
      </c>
      <c r="J55" s="174" t="s">
        <v>375</v>
      </c>
      <c r="K55" s="174" t="s">
        <v>375</v>
      </c>
      <c r="L55" s="174"/>
      <c r="M55" s="174"/>
      <c r="N55" s="174"/>
      <c r="O55" s="174"/>
      <c r="P55" s="174"/>
      <c r="Q55" s="129"/>
      <c r="R55" s="128"/>
    </row>
    <row r="56" spans="1:18" ht="94.5" customHeight="1" x14ac:dyDescent="0.2">
      <c r="A56" s="139" t="s">
        <v>386</v>
      </c>
      <c r="B56" s="387"/>
      <c r="C56" s="175"/>
      <c r="D56" s="178"/>
      <c r="E56" s="409"/>
      <c r="F56" s="200" t="s">
        <v>72</v>
      </c>
      <c r="G56" s="119">
        <v>0</v>
      </c>
      <c r="H56" s="214" t="s">
        <v>558</v>
      </c>
      <c r="I56" s="232" t="s">
        <v>559</v>
      </c>
      <c r="J56" s="201" t="s">
        <v>308</v>
      </c>
      <c r="K56" s="201"/>
      <c r="L56" s="202">
        <v>235421.85</v>
      </c>
      <c r="M56" s="201" t="s">
        <v>309</v>
      </c>
      <c r="N56" s="203">
        <v>42928</v>
      </c>
      <c r="O56" s="201"/>
      <c r="P56" s="175"/>
      <c r="Q56" s="130" t="s">
        <v>327</v>
      </c>
      <c r="R56" s="128"/>
    </row>
    <row r="57" spans="1:18" s="169" customFormat="1" ht="120" customHeight="1" thickBot="1" x14ac:dyDescent="0.25">
      <c r="A57" s="140"/>
      <c r="B57" s="388"/>
      <c r="C57" s="176"/>
      <c r="D57" s="179"/>
      <c r="E57" s="410"/>
      <c r="F57" s="215" t="s">
        <v>77</v>
      </c>
      <c r="G57" s="207">
        <v>194160</v>
      </c>
      <c r="H57" s="189" t="s">
        <v>441</v>
      </c>
      <c r="I57" s="281" t="s">
        <v>483</v>
      </c>
      <c r="J57" s="176" t="s">
        <v>385</v>
      </c>
      <c r="K57" s="176"/>
      <c r="L57" s="176"/>
      <c r="M57" s="176"/>
      <c r="N57" s="176"/>
      <c r="O57" s="176"/>
      <c r="P57" s="176"/>
      <c r="Q57" s="131"/>
      <c r="R57" s="168"/>
    </row>
    <row r="58" spans="1:18" ht="80.25" customHeight="1" x14ac:dyDescent="0.2">
      <c r="B58" s="371">
        <v>14</v>
      </c>
      <c r="C58" s="368"/>
      <c r="D58" s="379"/>
      <c r="E58" s="368" t="s">
        <v>361</v>
      </c>
      <c r="F58" s="244" t="s">
        <v>72</v>
      </c>
      <c r="G58" s="117">
        <v>0</v>
      </c>
      <c r="H58" s="187" t="s">
        <v>561</v>
      </c>
      <c r="I58" s="231" t="s">
        <v>560</v>
      </c>
      <c r="J58" s="174" t="s">
        <v>380</v>
      </c>
      <c r="K58" s="174" t="s">
        <v>381</v>
      </c>
      <c r="L58" s="174" t="s">
        <v>382</v>
      </c>
      <c r="M58" s="174" t="s">
        <v>383</v>
      </c>
      <c r="N58" s="174" t="s">
        <v>384</v>
      </c>
      <c r="O58" s="171" t="s">
        <v>61</v>
      </c>
      <c r="P58" s="171" t="s">
        <v>61</v>
      </c>
      <c r="Q58" s="167" t="s">
        <v>61</v>
      </c>
    </row>
    <row r="59" spans="1:18" s="169" customFormat="1" ht="102" customHeight="1" thickBot="1" x14ac:dyDescent="0.25">
      <c r="A59" s="122"/>
      <c r="B59" s="373"/>
      <c r="C59" s="370"/>
      <c r="D59" s="382"/>
      <c r="E59" s="370"/>
      <c r="F59" s="246" t="s">
        <v>77</v>
      </c>
      <c r="G59" s="207">
        <v>180000</v>
      </c>
      <c r="H59" s="189" t="s">
        <v>484</v>
      </c>
      <c r="I59" s="281" t="s">
        <v>442</v>
      </c>
      <c r="J59" s="176"/>
      <c r="K59" s="176" t="s">
        <v>61</v>
      </c>
      <c r="L59" s="176" t="s">
        <v>61</v>
      </c>
      <c r="M59" s="176" t="s">
        <v>61</v>
      </c>
      <c r="N59" s="176" t="s">
        <v>61</v>
      </c>
      <c r="O59" s="176" t="s">
        <v>61</v>
      </c>
      <c r="P59" s="176" t="s">
        <v>61</v>
      </c>
      <c r="Q59" s="131" t="s">
        <v>61</v>
      </c>
    </row>
    <row r="60" spans="1:18" ht="75" x14ac:dyDescent="0.2">
      <c r="A60" s="140"/>
      <c r="B60" s="386">
        <v>15</v>
      </c>
      <c r="C60" s="174">
        <v>273121</v>
      </c>
      <c r="D60" s="177">
        <v>41883</v>
      </c>
      <c r="E60" s="362" t="s">
        <v>55</v>
      </c>
      <c r="F60" s="244" t="s">
        <v>95</v>
      </c>
      <c r="G60" s="117">
        <v>0</v>
      </c>
      <c r="H60" s="185" t="s">
        <v>562</v>
      </c>
      <c r="I60" s="187" t="s">
        <v>428</v>
      </c>
      <c r="J60" s="174" t="s">
        <v>375</v>
      </c>
      <c r="K60" s="171"/>
      <c r="L60" s="174"/>
      <c r="M60" s="174"/>
      <c r="N60" s="177"/>
      <c r="O60" s="174"/>
      <c r="P60" s="174"/>
      <c r="Q60" s="129"/>
      <c r="R60" s="128"/>
    </row>
    <row r="61" spans="1:18" ht="30" x14ac:dyDescent="0.2">
      <c r="A61" s="140"/>
      <c r="B61" s="387"/>
      <c r="C61" s="158"/>
      <c r="D61" s="141"/>
      <c r="E61" s="363"/>
      <c r="F61" s="245" t="s">
        <v>334</v>
      </c>
      <c r="G61" s="119">
        <v>0</v>
      </c>
      <c r="H61" s="321" t="s">
        <v>563</v>
      </c>
      <c r="I61" s="172"/>
      <c r="J61" s="172"/>
      <c r="K61" s="175" t="s">
        <v>375</v>
      </c>
      <c r="L61" s="175"/>
      <c r="M61" s="175"/>
      <c r="N61" s="178"/>
      <c r="O61" s="175"/>
      <c r="P61" s="175"/>
      <c r="Q61" s="130"/>
      <c r="R61" s="128"/>
    </row>
    <row r="62" spans="1:18" ht="18" x14ac:dyDescent="0.2">
      <c r="A62" s="140"/>
      <c r="B62" s="387"/>
      <c r="C62" s="158"/>
      <c r="D62" s="141"/>
      <c r="E62" s="363"/>
      <c r="F62" s="245" t="s">
        <v>72</v>
      </c>
      <c r="G62" s="119">
        <v>215740.4</v>
      </c>
      <c r="H62" s="245" t="s">
        <v>427</v>
      </c>
      <c r="I62" s="172"/>
      <c r="J62" s="172"/>
      <c r="K62" s="175"/>
      <c r="L62" s="175"/>
      <c r="M62" s="175"/>
      <c r="N62" s="178"/>
      <c r="O62" s="175"/>
      <c r="P62" s="175"/>
      <c r="Q62" s="130"/>
      <c r="R62" s="128"/>
    </row>
    <row r="63" spans="1:18" ht="18" x14ac:dyDescent="0.2">
      <c r="A63" s="140"/>
      <c r="B63" s="387"/>
      <c r="C63" s="158"/>
      <c r="D63" s="141"/>
      <c r="E63" s="363"/>
      <c r="F63" s="143" t="s">
        <v>396</v>
      </c>
      <c r="G63" s="188">
        <v>6580</v>
      </c>
      <c r="H63" s="245" t="s">
        <v>427</v>
      </c>
      <c r="I63" s="163"/>
      <c r="J63" s="163"/>
      <c r="K63" s="143"/>
      <c r="L63" s="143"/>
      <c r="M63" s="143"/>
      <c r="N63" s="144"/>
      <c r="O63" s="143"/>
      <c r="P63" s="143"/>
      <c r="Q63" s="145"/>
      <c r="R63" s="128"/>
    </row>
    <row r="64" spans="1:18" ht="18.75" thickBot="1" x14ac:dyDescent="0.25">
      <c r="A64" s="140"/>
      <c r="B64" s="387"/>
      <c r="C64" s="176"/>
      <c r="D64" s="179"/>
      <c r="E64" s="364"/>
      <c r="F64" s="246" t="s">
        <v>77</v>
      </c>
      <c r="G64" s="118">
        <v>0</v>
      </c>
      <c r="H64" s="242" t="s">
        <v>427</v>
      </c>
      <c r="I64" s="173"/>
      <c r="J64" s="173"/>
      <c r="K64" s="176"/>
      <c r="L64" s="176"/>
      <c r="M64" s="176"/>
      <c r="N64" s="179"/>
      <c r="O64" s="176"/>
      <c r="P64" s="176"/>
      <c r="Q64" s="131"/>
      <c r="R64" s="128"/>
    </row>
    <row r="65" spans="1:18" ht="45" x14ac:dyDescent="0.2">
      <c r="A65" s="140"/>
      <c r="B65" s="369">
        <v>16</v>
      </c>
      <c r="C65" s="171">
        <v>273254</v>
      </c>
      <c r="D65" s="180">
        <v>41883</v>
      </c>
      <c r="E65" s="362" t="s">
        <v>338</v>
      </c>
      <c r="F65" s="305" t="s">
        <v>95</v>
      </c>
      <c r="G65" s="325">
        <v>2907964.81</v>
      </c>
      <c r="H65" s="323" t="s">
        <v>566</v>
      </c>
      <c r="I65" s="305" t="s">
        <v>407</v>
      </c>
      <c r="J65" s="305" t="s">
        <v>317</v>
      </c>
      <c r="K65" s="235"/>
      <c r="L65" s="235" t="s">
        <v>339</v>
      </c>
      <c r="M65" s="235">
        <v>240</v>
      </c>
      <c r="N65" s="174" t="s">
        <v>397</v>
      </c>
      <c r="O65" s="174"/>
      <c r="P65" s="174"/>
      <c r="Q65" s="129"/>
      <c r="R65" s="128"/>
    </row>
    <row r="66" spans="1:18" ht="45.75" thickBot="1" x14ac:dyDescent="0.25">
      <c r="A66" s="140"/>
      <c r="B66" s="369"/>
      <c r="C66" s="173"/>
      <c r="D66" s="181"/>
      <c r="E66" s="363"/>
      <c r="F66" s="297" t="s">
        <v>332</v>
      </c>
      <c r="G66" s="161">
        <v>0</v>
      </c>
      <c r="H66" s="255" t="s">
        <v>525</v>
      </c>
      <c r="I66" s="297" t="s">
        <v>407</v>
      </c>
      <c r="J66" s="297"/>
      <c r="K66" s="299" t="s">
        <v>340</v>
      </c>
      <c r="L66" s="211" t="s">
        <v>341</v>
      </c>
      <c r="M66" s="299">
        <v>270</v>
      </c>
      <c r="N66" s="302" t="s">
        <v>397</v>
      </c>
      <c r="O66" s="299"/>
      <c r="P66" s="299"/>
      <c r="Q66" s="150"/>
      <c r="R66" s="128"/>
    </row>
    <row r="67" spans="1:18" ht="75" x14ac:dyDescent="0.2">
      <c r="A67" s="140"/>
      <c r="B67" s="369"/>
      <c r="C67" s="248"/>
      <c r="D67" s="249"/>
      <c r="E67" s="363"/>
      <c r="F67" s="297" t="s">
        <v>72</v>
      </c>
      <c r="G67" s="119">
        <v>482507.74</v>
      </c>
      <c r="H67" s="255" t="s">
        <v>523</v>
      </c>
      <c r="I67" s="297"/>
      <c r="J67" s="297"/>
      <c r="K67" s="297"/>
      <c r="L67" s="195" t="s">
        <v>567</v>
      </c>
      <c r="M67" s="297">
        <v>1080</v>
      </c>
      <c r="N67" s="301"/>
      <c r="O67" s="297"/>
      <c r="P67" s="297"/>
      <c r="Q67" s="297"/>
      <c r="R67" s="128"/>
    </row>
    <row r="68" spans="1:18" ht="73.5" customHeight="1" x14ac:dyDescent="0.2">
      <c r="A68" s="140"/>
      <c r="B68" s="369"/>
      <c r="C68" s="248"/>
      <c r="D68" s="249"/>
      <c r="E68" s="363"/>
      <c r="F68" s="297" t="s">
        <v>396</v>
      </c>
      <c r="G68" s="119">
        <v>16543.12</v>
      </c>
      <c r="H68" s="255" t="s">
        <v>524</v>
      </c>
      <c r="I68" s="297"/>
      <c r="J68" s="297"/>
      <c r="K68" s="297"/>
      <c r="L68" s="195" t="s">
        <v>568</v>
      </c>
      <c r="M68" s="297"/>
      <c r="N68" s="301"/>
      <c r="O68" s="297"/>
      <c r="P68" s="297"/>
      <c r="Q68" s="297"/>
      <c r="R68" s="128"/>
    </row>
    <row r="69" spans="1:18" ht="18.75" thickBot="1" x14ac:dyDescent="0.25">
      <c r="A69" s="140"/>
      <c r="B69" s="369"/>
      <c r="C69" s="248"/>
      <c r="D69" s="249"/>
      <c r="E69" s="364"/>
      <c r="F69" s="245" t="s">
        <v>77</v>
      </c>
      <c r="G69" s="161"/>
      <c r="H69" s="324"/>
      <c r="I69" s="143"/>
      <c r="J69" s="242"/>
      <c r="K69" s="242"/>
      <c r="L69" s="326">
        <v>84835306.760000005</v>
      </c>
      <c r="M69" s="242"/>
      <c r="N69" s="247"/>
      <c r="O69" s="242"/>
      <c r="P69" s="242"/>
      <c r="Q69" s="142"/>
      <c r="R69" s="128"/>
    </row>
    <row r="70" spans="1:18" ht="81.75" customHeight="1" x14ac:dyDescent="0.2">
      <c r="B70" s="369">
        <v>17</v>
      </c>
      <c r="C70" s="368">
        <v>305648</v>
      </c>
      <c r="D70" s="379">
        <v>43145</v>
      </c>
      <c r="E70" s="379" t="s">
        <v>352</v>
      </c>
      <c r="F70" s="296" t="s">
        <v>95</v>
      </c>
      <c r="G70" s="117">
        <v>532185.18999999994</v>
      </c>
      <c r="H70" s="323" t="s">
        <v>569</v>
      </c>
      <c r="I70" s="305" t="s">
        <v>407</v>
      </c>
      <c r="J70" s="296" t="s">
        <v>353</v>
      </c>
      <c r="K70" s="296"/>
      <c r="L70" s="117">
        <v>1520529.12</v>
      </c>
      <c r="M70" s="296">
        <v>180</v>
      </c>
      <c r="N70" s="296" t="s">
        <v>401</v>
      </c>
      <c r="O70" s="296"/>
      <c r="P70" s="296"/>
      <c r="Q70" s="129"/>
    </row>
    <row r="71" spans="1:18" ht="45" x14ac:dyDescent="0.2">
      <c r="B71" s="369"/>
      <c r="C71" s="363"/>
      <c r="D71" s="398"/>
      <c r="E71" s="398"/>
      <c r="F71" s="297" t="s">
        <v>332</v>
      </c>
      <c r="G71" s="119">
        <v>122972.9</v>
      </c>
      <c r="H71" s="255" t="s">
        <v>525</v>
      </c>
      <c r="I71" s="297" t="s">
        <v>376</v>
      </c>
      <c r="J71" s="297"/>
      <c r="K71" s="297" t="s">
        <v>354</v>
      </c>
      <c r="L71" s="119">
        <v>351351.13</v>
      </c>
      <c r="M71" s="297">
        <v>220</v>
      </c>
      <c r="N71" s="297" t="s">
        <v>401</v>
      </c>
      <c r="O71" s="297"/>
      <c r="P71" s="297"/>
      <c r="Q71" s="130"/>
    </row>
    <row r="72" spans="1:18" ht="99" customHeight="1" x14ac:dyDescent="0.2">
      <c r="B72" s="369"/>
      <c r="C72" s="363"/>
      <c r="D72" s="398"/>
      <c r="E72" s="398"/>
      <c r="F72" s="297" t="s">
        <v>72</v>
      </c>
      <c r="G72" s="119">
        <v>1456091</v>
      </c>
      <c r="H72" s="255" t="s">
        <v>526</v>
      </c>
      <c r="I72" s="233" t="s">
        <v>427</v>
      </c>
      <c r="J72" s="297"/>
      <c r="K72" s="297"/>
      <c r="L72" s="119">
        <v>124886820.56999999</v>
      </c>
      <c r="M72" s="297"/>
      <c r="N72" s="297"/>
      <c r="O72" s="306"/>
      <c r="P72" s="306"/>
      <c r="Q72" s="142"/>
    </row>
    <row r="73" spans="1:18" ht="68.25" customHeight="1" x14ac:dyDescent="0.2">
      <c r="B73" s="369"/>
      <c r="C73" s="369"/>
      <c r="D73" s="380"/>
      <c r="E73" s="369"/>
      <c r="F73" s="297" t="s">
        <v>444</v>
      </c>
      <c r="G73" s="119"/>
      <c r="H73" s="292" t="s">
        <v>527</v>
      </c>
      <c r="I73" s="233" t="s">
        <v>427</v>
      </c>
      <c r="J73" s="297"/>
      <c r="K73" s="297"/>
      <c r="L73" s="195" t="s">
        <v>568</v>
      </c>
      <c r="M73" s="297"/>
      <c r="N73" s="297"/>
      <c r="O73" s="297"/>
      <c r="P73" s="297"/>
      <c r="Q73" s="130"/>
    </row>
    <row r="74" spans="1:18" ht="68.25" customHeight="1" thickBot="1" x14ac:dyDescent="0.25">
      <c r="B74" s="369"/>
      <c r="C74" s="306"/>
      <c r="D74" s="308"/>
      <c r="E74" s="306"/>
      <c r="F74" s="306" t="s">
        <v>77</v>
      </c>
      <c r="G74" s="186"/>
      <c r="H74" s="327" t="s">
        <v>570</v>
      </c>
      <c r="I74" s="328" t="s">
        <v>61</v>
      </c>
      <c r="J74" s="306"/>
      <c r="K74" s="306"/>
      <c r="L74" s="186">
        <v>18517480.670000002</v>
      </c>
      <c r="M74" s="306"/>
      <c r="N74" s="306"/>
      <c r="O74" s="306"/>
      <c r="P74" s="306"/>
      <c r="Q74" s="142"/>
    </row>
    <row r="75" spans="1:18" ht="87" customHeight="1" x14ac:dyDescent="0.25">
      <c r="A75" s="133"/>
      <c r="B75" s="399">
        <v>18</v>
      </c>
      <c r="C75" s="400">
        <v>305648</v>
      </c>
      <c r="D75" s="403">
        <v>43145</v>
      </c>
      <c r="E75" s="406" t="s">
        <v>348</v>
      </c>
      <c r="F75" s="244" t="s">
        <v>95</v>
      </c>
      <c r="G75" s="159">
        <v>0</v>
      </c>
      <c r="H75" s="253" t="s">
        <v>572</v>
      </c>
      <c r="I75" s="330" t="s">
        <v>407</v>
      </c>
      <c r="J75" s="235" t="s">
        <v>353</v>
      </c>
      <c r="K75" s="235"/>
      <c r="L75" s="117">
        <v>1520529.12</v>
      </c>
      <c r="M75" s="235">
        <v>180</v>
      </c>
      <c r="N75" s="174" t="s">
        <v>399</v>
      </c>
      <c r="O75" s="174"/>
      <c r="P75" s="174"/>
      <c r="Q75" s="129"/>
    </row>
    <row r="76" spans="1:18" ht="162.75" customHeight="1" x14ac:dyDescent="0.25">
      <c r="A76" s="133"/>
      <c r="B76" s="387"/>
      <c r="C76" s="401"/>
      <c r="D76" s="404"/>
      <c r="E76" s="398"/>
      <c r="F76" s="297" t="s">
        <v>72</v>
      </c>
      <c r="G76" s="291">
        <v>482507.74</v>
      </c>
      <c r="H76" s="255" t="s">
        <v>571</v>
      </c>
      <c r="I76" s="331" t="s">
        <v>376</v>
      </c>
      <c r="J76" s="236"/>
      <c r="K76" s="236" t="s">
        <v>354</v>
      </c>
      <c r="L76" s="190">
        <v>351351.13</v>
      </c>
      <c r="M76" s="236">
        <v>220</v>
      </c>
      <c r="N76" s="175" t="s">
        <v>399</v>
      </c>
      <c r="O76" s="175"/>
      <c r="P76" s="175"/>
      <c r="Q76" s="130"/>
    </row>
    <row r="77" spans="1:18" ht="84.75" customHeight="1" x14ac:dyDescent="0.25">
      <c r="A77" s="133"/>
      <c r="B77" s="387"/>
      <c r="C77" s="401"/>
      <c r="D77" s="404"/>
      <c r="E77" s="398"/>
      <c r="F77" s="299" t="s">
        <v>396</v>
      </c>
      <c r="G77" s="290">
        <v>16543.12</v>
      </c>
      <c r="H77" s="255" t="s">
        <v>524</v>
      </c>
      <c r="I77" s="322"/>
      <c r="J77" s="297"/>
      <c r="K77" s="297"/>
      <c r="L77" s="195" t="s">
        <v>568</v>
      </c>
      <c r="M77" s="297"/>
      <c r="N77" s="297"/>
      <c r="O77" s="297"/>
      <c r="P77" s="297"/>
      <c r="Q77" s="130"/>
    </row>
    <row r="78" spans="1:18" ht="15.75" thickBot="1" x14ac:dyDescent="0.25">
      <c r="A78" s="134"/>
      <c r="B78" s="373"/>
      <c r="C78" s="402"/>
      <c r="D78" s="405"/>
      <c r="E78" s="407"/>
      <c r="F78" s="298" t="s">
        <v>77</v>
      </c>
      <c r="G78" s="290">
        <v>16543.12</v>
      </c>
      <c r="H78" s="287"/>
      <c r="I78" s="222"/>
      <c r="J78" s="157"/>
      <c r="K78" s="157"/>
      <c r="L78" s="329">
        <v>4663975.68</v>
      </c>
      <c r="M78" s="157"/>
      <c r="N78" s="157"/>
      <c r="O78" s="157"/>
      <c r="P78" s="157"/>
      <c r="Q78" s="148"/>
    </row>
    <row r="79" spans="1:18" ht="120" x14ac:dyDescent="0.2">
      <c r="B79" s="386">
        <v>19</v>
      </c>
      <c r="C79" s="368">
        <v>226585</v>
      </c>
      <c r="D79" s="379">
        <v>41372</v>
      </c>
      <c r="E79" s="362" t="s">
        <v>517</v>
      </c>
      <c r="F79" s="244" t="s">
        <v>95</v>
      </c>
      <c r="G79" s="220">
        <v>0</v>
      </c>
      <c r="H79" s="187" t="s">
        <v>443</v>
      </c>
      <c r="I79" s="187" t="s">
        <v>406</v>
      </c>
      <c r="J79" s="174" t="s">
        <v>375</v>
      </c>
      <c r="K79" s="174"/>
      <c r="L79" s="174"/>
      <c r="M79" s="174"/>
      <c r="N79" s="174"/>
      <c r="O79" s="174"/>
      <c r="P79" s="174"/>
      <c r="Q79" s="129"/>
    </row>
    <row r="80" spans="1:18" ht="30.75" thickBot="1" x14ac:dyDescent="0.25">
      <c r="B80" s="387"/>
      <c r="C80" s="370"/>
      <c r="D80" s="382"/>
      <c r="E80" s="363"/>
      <c r="F80" s="245" t="s">
        <v>332</v>
      </c>
      <c r="G80" s="119">
        <v>0</v>
      </c>
      <c r="H80" s="189" t="s">
        <v>335</v>
      </c>
      <c r="I80" s="175"/>
      <c r="J80" s="175"/>
      <c r="K80" s="175" t="s">
        <v>375</v>
      </c>
      <c r="L80" s="175"/>
      <c r="M80" s="175"/>
      <c r="N80" s="175"/>
      <c r="O80" s="175"/>
      <c r="P80" s="175"/>
      <c r="Q80" s="130"/>
    </row>
    <row r="81" spans="1:17" ht="150.75" customHeight="1" thickBot="1" x14ac:dyDescent="0.25">
      <c r="B81" s="387"/>
      <c r="C81" s="157"/>
      <c r="D81" s="146"/>
      <c r="E81" s="363"/>
      <c r="F81" s="245" t="s">
        <v>72</v>
      </c>
      <c r="G81" s="119">
        <v>482507.74</v>
      </c>
      <c r="H81" s="255" t="s">
        <v>518</v>
      </c>
      <c r="I81" s="322" t="s">
        <v>516</v>
      </c>
      <c r="J81" s="271"/>
      <c r="K81" s="271"/>
      <c r="L81" s="259" t="s">
        <v>485</v>
      </c>
      <c r="M81" s="175"/>
      <c r="N81" s="175"/>
      <c r="O81" s="175"/>
      <c r="P81" s="175"/>
      <c r="Q81" s="130"/>
    </row>
    <row r="82" spans="1:17" ht="74.25" customHeight="1" thickBot="1" x14ac:dyDescent="0.25">
      <c r="B82" s="387"/>
      <c r="C82" s="157"/>
      <c r="D82" s="146"/>
      <c r="E82" s="363"/>
      <c r="F82" s="245" t="s">
        <v>396</v>
      </c>
      <c r="G82" s="119">
        <v>16543.12</v>
      </c>
      <c r="H82" s="255" t="s">
        <v>519</v>
      </c>
      <c r="I82" s="278" t="s">
        <v>516</v>
      </c>
      <c r="J82" s="267"/>
      <c r="K82" s="267"/>
      <c r="L82" s="267"/>
      <c r="M82" s="175"/>
      <c r="N82" s="175"/>
      <c r="O82" s="175"/>
      <c r="P82" s="175"/>
      <c r="Q82" s="130"/>
    </row>
    <row r="83" spans="1:17" ht="48" customHeight="1" thickBot="1" x14ac:dyDescent="0.25">
      <c r="B83" s="388"/>
      <c r="C83" s="157"/>
      <c r="D83" s="146"/>
      <c r="E83" s="364"/>
      <c r="F83" s="243" t="s">
        <v>77</v>
      </c>
      <c r="G83" s="162">
        <v>0</v>
      </c>
      <c r="H83" s="243" t="s">
        <v>427</v>
      </c>
      <c r="I83" s="157"/>
      <c r="J83" s="157"/>
      <c r="K83" s="157"/>
      <c r="L83" s="157"/>
      <c r="M83" s="157"/>
      <c r="N83" s="157"/>
      <c r="O83" s="157"/>
      <c r="P83" s="157"/>
      <c r="Q83" s="148"/>
    </row>
    <row r="84" spans="1:17" ht="118.5" customHeight="1" x14ac:dyDescent="0.2">
      <c r="B84" s="386">
        <v>20</v>
      </c>
      <c r="C84" s="368">
        <v>226585</v>
      </c>
      <c r="D84" s="379">
        <v>41372</v>
      </c>
      <c r="E84" s="362" t="s">
        <v>405</v>
      </c>
      <c r="F84" s="244" t="s">
        <v>95</v>
      </c>
      <c r="G84" s="117">
        <v>84341.6</v>
      </c>
      <c r="H84" s="187" t="s">
        <v>488</v>
      </c>
      <c r="I84" s="270" t="s">
        <v>489</v>
      </c>
      <c r="J84" s="235" t="s">
        <v>375</v>
      </c>
      <c r="K84" s="235"/>
      <c r="L84" s="174"/>
      <c r="M84" s="174"/>
      <c r="N84" s="174"/>
      <c r="O84" s="174"/>
      <c r="P84" s="174"/>
      <c r="Q84" s="129"/>
    </row>
    <row r="85" spans="1:17" ht="30.75" thickBot="1" x14ac:dyDescent="0.25">
      <c r="B85" s="387"/>
      <c r="C85" s="370"/>
      <c r="D85" s="382"/>
      <c r="E85" s="363"/>
      <c r="F85" s="245" t="s">
        <v>332</v>
      </c>
      <c r="G85" s="119"/>
      <c r="H85" s="284" t="s">
        <v>486</v>
      </c>
      <c r="I85" s="236"/>
      <c r="J85" s="236"/>
      <c r="K85" s="236" t="s">
        <v>375</v>
      </c>
      <c r="L85" s="175"/>
      <c r="M85" s="175"/>
      <c r="N85" s="175"/>
      <c r="O85" s="175"/>
      <c r="P85" s="175"/>
      <c r="Q85" s="130"/>
    </row>
    <row r="86" spans="1:17" ht="15.75" thickBot="1" x14ac:dyDescent="0.25">
      <c r="B86" s="387"/>
      <c r="C86" s="157"/>
      <c r="D86" s="146"/>
      <c r="E86" s="363"/>
      <c r="F86" s="245" t="s">
        <v>72</v>
      </c>
      <c r="G86" s="119">
        <v>0</v>
      </c>
      <c r="H86" s="245" t="s">
        <v>427</v>
      </c>
      <c r="I86" s="175" t="s">
        <v>427</v>
      </c>
      <c r="J86" s="175"/>
      <c r="K86" s="175"/>
      <c r="L86" s="175"/>
      <c r="M86" s="175"/>
      <c r="N86" s="175"/>
      <c r="O86" s="175"/>
      <c r="P86" s="175"/>
      <c r="Q86" s="130"/>
    </row>
    <row r="87" spans="1:17" ht="15.75" thickBot="1" x14ac:dyDescent="0.25">
      <c r="B87" s="387"/>
      <c r="C87" s="157"/>
      <c r="D87" s="146"/>
      <c r="E87" s="363"/>
      <c r="F87" s="245" t="s">
        <v>396</v>
      </c>
      <c r="G87" s="119">
        <v>0</v>
      </c>
      <c r="H87" s="245" t="s">
        <v>427</v>
      </c>
      <c r="I87" s="175" t="s">
        <v>427</v>
      </c>
      <c r="J87" s="175"/>
      <c r="K87" s="175"/>
      <c r="L87" s="175"/>
      <c r="M87" s="175"/>
      <c r="N87" s="175"/>
      <c r="O87" s="175"/>
      <c r="P87" s="175"/>
      <c r="Q87" s="130"/>
    </row>
    <row r="88" spans="1:17" ht="15.75" thickBot="1" x14ac:dyDescent="0.25">
      <c r="B88" s="388"/>
      <c r="C88" s="157"/>
      <c r="D88" s="146"/>
      <c r="E88" s="364"/>
      <c r="F88" s="243" t="s">
        <v>77</v>
      </c>
      <c r="G88" s="147"/>
      <c r="H88" s="243" t="s">
        <v>427</v>
      </c>
      <c r="I88" s="157" t="s">
        <v>427</v>
      </c>
      <c r="J88" s="157"/>
      <c r="K88" s="157"/>
      <c r="L88" s="157"/>
      <c r="M88" s="157"/>
      <c r="N88" s="157"/>
      <c r="O88" s="157"/>
      <c r="P88" s="157"/>
      <c r="Q88" s="148"/>
    </row>
    <row r="89" spans="1:17" ht="196.5" customHeight="1" x14ac:dyDescent="0.2">
      <c r="A89" s="132"/>
      <c r="B89" s="371">
        <v>21</v>
      </c>
      <c r="C89" s="368">
        <v>305648</v>
      </c>
      <c r="D89" s="379">
        <v>43145</v>
      </c>
      <c r="E89" s="379" t="s">
        <v>347</v>
      </c>
      <c r="F89" s="143" t="s">
        <v>95</v>
      </c>
      <c r="G89" s="280">
        <v>607857</v>
      </c>
      <c r="H89" s="284" t="s">
        <v>490</v>
      </c>
      <c r="I89" s="235" t="s">
        <v>429</v>
      </c>
      <c r="J89" s="235" t="s">
        <v>317</v>
      </c>
      <c r="K89" s="235"/>
      <c r="L89" s="117">
        <v>2858650.3</v>
      </c>
      <c r="M89" s="235">
        <v>210</v>
      </c>
      <c r="N89" s="177">
        <v>43452</v>
      </c>
      <c r="O89" s="174"/>
      <c r="P89" s="174"/>
      <c r="Q89" s="129"/>
    </row>
    <row r="90" spans="1:17" ht="45.75" customHeight="1" thickBot="1" x14ac:dyDescent="0.25">
      <c r="A90" s="132"/>
      <c r="B90" s="373"/>
      <c r="C90" s="370"/>
      <c r="D90" s="382"/>
      <c r="E90" s="370"/>
      <c r="F90" s="246" t="s">
        <v>332</v>
      </c>
      <c r="G90" s="118">
        <v>0</v>
      </c>
      <c r="H90" s="279" t="s">
        <v>389</v>
      </c>
      <c r="I90" s="237" t="s">
        <v>376</v>
      </c>
      <c r="J90" s="237"/>
      <c r="K90" s="237" t="s">
        <v>375</v>
      </c>
      <c r="L90" s="237"/>
      <c r="M90" s="237"/>
      <c r="N90" s="176"/>
      <c r="O90" s="176"/>
      <c r="P90" s="176"/>
      <c r="Q90" s="131"/>
    </row>
    <row r="91" spans="1:17" ht="130.5" customHeight="1" thickBot="1" x14ac:dyDescent="0.25">
      <c r="B91" s="371">
        <v>22</v>
      </c>
      <c r="C91" s="368">
        <v>305648</v>
      </c>
      <c r="D91" s="379">
        <v>43145</v>
      </c>
      <c r="E91" s="379" t="s">
        <v>349</v>
      </c>
      <c r="F91" s="244" t="s">
        <v>95</v>
      </c>
      <c r="G91" s="159">
        <v>0</v>
      </c>
      <c r="H91" s="196" t="s">
        <v>487</v>
      </c>
      <c r="I91" s="244" t="s">
        <v>445</v>
      </c>
      <c r="J91" s="235" t="s">
        <v>350</v>
      </c>
      <c r="K91" s="235"/>
      <c r="L91" s="117">
        <v>745047.62</v>
      </c>
      <c r="M91" s="235">
        <v>90</v>
      </c>
      <c r="N91" s="174" t="s">
        <v>400</v>
      </c>
      <c r="O91" s="174"/>
      <c r="P91" s="174"/>
      <c r="Q91" s="129"/>
    </row>
    <row r="92" spans="1:17" ht="132.75" customHeight="1" thickBot="1" x14ac:dyDescent="0.25">
      <c r="B92" s="387"/>
      <c r="C92" s="363"/>
      <c r="D92" s="398"/>
      <c r="E92" s="398"/>
      <c r="F92" s="245" t="s">
        <v>332</v>
      </c>
      <c r="G92" s="161">
        <v>0</v>
      </c>
      <c r="H92" s="219" t="s">
        <v>491</v>
      </c>
      <c r="I92" s="244" t="s">
        <v>445</v>
      </c>
      <c r="J92" s="236"/>
      <c r="K92" s="236" t="s">
        <v>351</v>
      </c>
      <c r="L92" s="119">
        <v>241908.26</v>
      </c>
      <c r="M92" s="236">
        <v>120</v>
      </c>
      <c r="N92" s="175" t="s">
        <v>400</v>
      </c>
      <c r="O92" s="158"/>
      <c r="P92" s="158"/>
      <c r="Q92" s="142"/>
    </row>
    <row r="93" spans="1:17" ht="19.5" customHeight="1" thickBot="1" x14ac:dyDescent="0.25">
      <c r="B93" s="373"/>
      <c r="C93" s="370"/>
      <c r="D93" s="382"/>
      <c r="E93" s="370"/>
      <c r="F93" s="243" t="s">
        <v>72</v>
      </c>
      <c r="G93" s="162">
        <v>193678.44</v>
      </c>
      <c r="H93" s="221"/>
      <c r="I93" s="170"/>
      <c r="J93" s="170"/>
      <c r="K93" s="170"/>
      <c r="L93" s="162"/>
      <c r="M93" s="170"/>
      <c r="N93" s="170"/>
      <c r="O93" s="176"/>
      <c r="P93" s="176"/>
      <c r="Q93" s="131"/>
    </row>
    <row r="94" spans="1:17" ht="119.25" customHeight="1" x14ac:dyDescent="0.2">
      <c r="B94" s="371">
        <v>23</v>
      </c>
      <c r="C94" s="400">
        <v>305648</v>
      </c>
      <c r="D94" s="403">
        <v>43145</v>
      </c>
      <c r="E94" s="379" t="s">
        <v>355</v>
      </c>
      <c r="F94" s="244" t="s">
        <v>95</v>
      </c>
      <c r="G94" s="117">
        <v>2790881.43</v>
      </c>
      <c r="H94" s="187" t="s">
        <v>492</v>
      </c>
      <c r="I94" s="235" t="s">
        <v>407</v>
      </c>
      <c r="J94" s="235" t="s">
        <v>358</v>
      </c>
      <c r="K94" s="235"/>
      <c r="L94" s="117">
        <v>4041175.5</v>
      </c>
      <c r="M94" s="235">
        <v>210</v>
      </c>
      <c r="N94" s="177">
        <v>43851</v>
      </c>
      <c r="O94" s="174"/>
      <c r="P94" s="174"/>
      <c r="Q94" s="129"/>
    </row>
    <row r="95" spans="1:17" ht="132" customHeight="1" thickBot="1" x14ac:dyDescent="0.25">
      <c r="B95" s="373"/>
      <c r="C95" s="402"/>
      <c r="D95" s="405"/>
      <c r="E95" s="370"/>
      <c r="F95" s="246" t="s">
        <v>332</v>
      </c>
      <c r="G95" s="118">
        <v>401793.63</v>
      </c>
      <c r="H95" s="284" t="s">
        <v>493</v>
      </c>
      <c r="I95" s="237" t="s">
        <v>376</v>
      </c>
      <c r="J95" s="237"/>
      <c r="K95" s="237"/>
      <c r="L95" s="118"/>
      <c r="M95" s="237"/>
      <c r="N95" s="179"/>
      <c r="O95" s="176"/>
      <c r="P95" s="176"/>
      <c r="Q95" s="131"/>
    </row>
    <row r="96" spans="1:17" ht="102.75" customHeight="1" thickBot="1" x14ac:dyDescent="0.25">
      <c r="B96" s="386">
        <v>24</v>
      </c>
      <c r="C96" s="157"/>
      <c r="D96" s="146"/>
      <c r="E96" s="362" t="s">
        <v>403</v>
      </c>
      <c r="F96" s="244" t="s">
        <v>95</v>
      </c>
      <c r="G96" s="159">
        <v>634934.4</v>
      </c>
      <c r="H96" s="187" t="s">
        <v>495</v>
      </c>
      <c r="I96" s="235" t="s">
        <v>407</v>
      </c>
      <c r="J96" s="174" t="s">
        <v>375</v>
      </c>
      <c r="K96" s="174"/>
      <c r="L96" s="117"/>
      <c r="M96" s="174"/>
      <c r="N96" s="177"/>
      <c r="O96" s="174"/>
      <c r="P96" s="174"/>
      <c r="Q96" s="129"/>
    </row>
    <row r="97" spans="1:18" ht="46.5" customHeight="1" thickBot="1" x14ac:dyDescent="0.25">
      <c r="B97" s="388"/>
      <c r="C97" s="157"/>
      <c r="D97" s="146"/>
      <c r="E97" s="364"/>
      <c r="F97" s="243" t="s">
        <v>332</v>
      </c>
      <c r="G97" s="162">
        <v>201864.95999999999</v>
      </c>
      <c r="H97" s="273" t="s">
        <v>494</v>
      </c>
      <c r="I97" s="240"/>
      <c r="J97" s="157"/>
      <c r="K97" s="157" t="s">
        <v>375</v>
      </c>
      <c r="L97" s="147"/>
      <c r="M97" s="157"/>
      <c r="N97" s="146"/>
      <c r="O97" s="157"/>
      <c r="P97" s="157"/>
      <c r="Q97" s="148"/>
    </row>
    <row r="98" spans="1:18" ht="97.5" customHeight="1" x14ac:dyDescent="0.2">
      <c r="A98" s="140"/>
      <c r="B98" s="386">
        <v>25</v>
      </c>
      <c r="C98" s="174">
        <v>220883</v>
      </c>
      <c r="D98" s="177">
        <v>43140</v>
      </c>
      <c r="E98" s="362" t="s">
        <v>346</v>
      </c>
      <c r="F98" s="244" t="s">
        <v>95</v>
      </c>
      <c r="G98" s="159">
        <v>2109397.5</v>
      </c>
      <c r="H98" s="187" t="s">
        <v>573</v>
      </c>
      <c r="I98" s="275" t="s">
        <v>409</v>
      </c>
      <c r="J98" s="336" t="s">
        <v>449</v>
      </c>
      <c r="K98" s="338"/>
      <c r="L98" s="338" t="s">
        <v>448</v>
      </c>
      <c r="M98" s="340">
        <v>210</v>
      </c>
      <c r="N98" s="340" t="s">
        <v>451</v>
      </c>
      <c r="O98" s="330"/>
      <c r="P98" s="174"/>
      <c r="Q98" s="129"/>
      <c r="R98" s="128"/>
    </row>
    <row r="99" spans="1:18" ht="120" customHeight="1" thickBot="1" x14ac:dyDescent="0.25">
      <c r="A99" s="140"/>
      <c r="B99" s="388"/>
      <c r="C99" s="176"/>
      <c r="D99" s="179"/>
      <c r="E99" s="364"/>
      <c r="F99" s="246" t="s">
        <v>332</v>
      </c>
      <c r="G99" s="160">
        <v>868440.6</v>
      </c>
      <c r="H99" s="284" t="s">
        <v>497</v>
      </c>
      <c r="I99" s="276" t="s">
        <v>413</v>
      </c>
      <c r="J99" s="337"/>
      <c r="K99" s="343" t="s">
        <v>496</v>
      </c>
      <c r="L99" s="339" t="s">
        <v>450</v>
      </c>
      <c r="M99" s="341">
        <v>210</v>
      </c>
      <c r="N99" s="341" t="s">
        <v>451</v>
      </c>
      <c r="O99" s="342"/>
      <c r="P99" s="176"/>
      <c r="Q99" s="131"/>
      <c r="R99" s="128"/>
    </row>
    <row r="100" spans="1:18" ht="80.25" customHeight="1" thickBot="1" x14ac:dyDescent="0.25">
      <c r="B100" s="386">
        <v>26</v>
      </c>
      <c r="C100" s="157"/>
      <c r="D100" s="146"/>
      <c r="E100" s="362" t="s">
        <v>402</v>
      </c>
      <c r="F100" s="244" t="s">
        <v>95</v>
      </c>
      <c r="G100" s="159">
        <v>1653568.41</v>
      </c>
      <c r="H100" s="185" t="s">
        <v>574</v>
      </c>
      <c r="I100" s="231" t="s">
        <v>498</v>
      </c>
      <c r="J100" s="174" t="s">
        <v>452</v>
      </c>
      <c r="K100" s="234"/>
      <c r="L100" s="336" t="s">
        <v>453</v>
      </c>
      <c r="M100" s="345">
        <v>210</v>
      </c>
      <c r="N100" s="347" t="s">
        <v>455</v>
      </c>
      <c r="O100" s="330"/>
      <c r="P100" s="174"/>
      <c r="Q100" s="129"/>
    </row>
    <row r="101" spans="1:18" ht="95.25" customHeight="1" thickBot="1" x14ac:dyDescent="0.25">
      <c r="B101" s="388"/>
      <c r="C101" s="157"/>
      <c r="D101" s="146"/>
      <c r="E101" s="364"/>
      <c r="F101" s="243" t="s">
        <v>332</v>
      </c>
      <c r="G101" s="162">
        <v>600812.56999999995</v>
      </c>
      <c r="H101" s="284" t="s">
        <v>499</v>
      </c>
      <c r="I101" s="277" t="s">
        <v>500</v>
      </c>
      <c r="J101" s="157"/>
      <c r="K101" s="343" t="s">
        <v>496</v>
      </c>
      <c r="L101" s="344" t="s">
        <v>450</v>
      </c>
      <c r="M101" s="346">
        <v>210</v>
      </c>
      <c r="N101" s="348" t="s">
        <v>454</v>
      </c>
      <c r="O101" s="337"/>
      <c r="P101" s="157"/>
      <c r="Q101" s="148"/>
    </row>
    <row r="102" spans="1:18" ht="105.75" customHeight="1" thickBot="1" x14ac:dyDescent="0.25">
      <c r="B102" s="386">
        <v>27</v>
      </c>
      <c r="C102" s="224"/>
      <c r="D102" s="225"/>
      <c r="E102" s="362" t="s">
        <v>404</v>
      </c>
      <c r="F102" s="296" t="s">
        <v>95</v>
      </c>
      <c r="G102" s="159">
        <v>361483.56</v>
      </c>
      <c r="H102" s="185" t="s">
        <v>575</v>
      </c>
      <c r="I102" s="296" t="s">
        <v>407</v>
      </c>
      <c r="J102" s="296"/>
      <c r="K102" s="296"/>
      <c r="L102" s="355"/>
      <c r="M102" s="349"/>
      <c r="N102" s="300"/>
      <c r="O102" s="296"/>
      <c r="P102" s="296"/>
      <c r="Q102" s="129"/>
    </row>
    <row r="103" spans="1:18" ht="73.5" customHeight="1" thickBot="1" x14ac:dyDescent="0.25">
      <c r="B103" s="388"/>
      <c r="C103" s="307"/>
      <c r="D103" s="310"/>
      <c r="E103" s="364"/>
      <c r="F103" s="307" t="s">
        <v>332</v>
      </c>
      <c r="G103" s="162">
        <v>113612.76</v>
      </c>
      <c r="H103" s="205" t="s">
        <v>576</v>
      </c>
      <c r="I103" s="298"/>
      <c r="J103" s="307"/>
      <c r="K103" s="307"/>
      <c r="L103" s="147"/>
      <c r="M103" s="307"/>
      <c r="N103" s="310"/>
      <c r="O103" s="307"/>
      <c r="P103" s="307"/>
      <c r="Q103" s="148"/>
    </row>
    <row r="104" spans="1:18" ht="45" x14ac:dyDescent="0.2">
      <c r="B104" s="362">
        <v>28</v>
      </c>
      <c r="C104" s="296"/>
      <c r="D104" s="300"/>
      <c r="E104" s="362" t="s">
        <v>577</v>
      </c>
      <c r="F104" s="296" t="s">
        <v>95</v>
      </c>
      <c r="G104" s="159"/>
      <c r="H104" s="185" t="s">
        <v>578</v>
      </c>
      <c r="I104" s="296" t="s">
        <v>407</v>
      </c>
      <c r="J104" s="296"/>
      <c r="K104" s="296"/>
      <c r="L104" s="117"/>
      <c r="M104" s="296"/>
      <c r="N104" s="300"/>
      <c r="O104" s="296"/>
      <c r="P104" s="296"/>
      <c r="Q104" s="296"/>
    </row>
    <row r="105" spans="1:18" ht="45" x14ac:dyDescent="0.2">
      <c r="B105" s="363"/>
      <c r="C105" s="297"/>
      <c r="D105" s="301"/>
      <c r="E105" s="363"/>
      <c r="F105" s="297" t="s">
        <v>332</v>
      </c>
      <c r="G105" s="161"/>
      <c r="H105" s="216" t="s">
        <v>578</v>
      </c>
      <c r="I105" s="143" t="s">
        <v>407</v>
      </c>
      <c r="J105" s="297"/>
      <c r="K105" s="297"/>
      <c r="L105" s="119"/>
      <c r="M105" s="297"/>
      <c r="N105" s="301"/>
      <c r="O105" s="297"/>
      <c r="P105" s="297"/>
      <c r="Q105" s="297"/>
    </row>
    <row r="106" spans="1:18" ht="15" x14ac:dyDescent="0.2">
      <c r="B106" s="363"/>
      <c r="C106" s="297"/>
      <c r="D106" s="301"/>
      <c r="E106" s="363"/>
      <c r="F106" s="297" t="s">
        <v>72</v>
      </c>
      <c r="G106" s="161"/>
      <c r="H106" s="216"/>
      <c r="I106" s="297"/>
      <c r="J106" s="297"/>
      <c r="K106" s="297"/>
      <c r="L106" s="119"/>
      <c r="M106" s="297"/>
      <c r="N106" s="301"/>
      <c r="O106" s="297"/>
      <c r="P106" s="297"/>
      <c r="Q106" s="297"/>
    </row>
    <row r="107" spans="1:18" ht="15" x14ac:dyDescent="0.2">
      <c r="B107" s="363"/>
      <c r="C107" s="297"/>
      <c r="D107" s="301"/>
      <c r="E107" s="363"/>
      <c r="F107" s="297" t="s">
        <v>333</v>
      </c>
      <c r="G107" s="161"/>
      <c r="H107" s="216"/>
      <c r="I107" s="297"/>
      <c r="J107" s="297"/>
      <c r="K107" s="297"/>
      <c r="L107" s="119"/>
      <c r="M107" s="297"/>
      <c r="N107" s="301"/>
      <c r="O107" s="297"/>
      <c r="P107" s="297"/>
      <c r="Q107" s="297"/>
    </row>
    <row r="108" spans="1:18" ht="15.75" thickBot="1" x14ac:dyDescent="0.25">
      <c r="B108" s="364"/>
      <c r="C108" s="298"/>
      <c r="D108" s="303"/>
      <c r="E108" s="364"/>
      <c r="F108" s="298" t="s">
        <v>77</v>
      </c>
      <c r="G108" s="160"/>
      <c r="H108" s="354"/>
      <c r="I108" s="298"/>
      <c r="J108" s="298"/>
      <c r="K108" s="298"/>
      <c r="L108" s="118"/>
      <c r="M108" s="298"/>
      <c r="N108" s="303"/>
      <c r="O108" s="298"/>
      <c r="P108" s="298"/>
      <c r="Q108" s="298"/>
    </row>
    <row r="109" spans="1:18" ht="45" x14ac:dyDescent="0.2">
      <c r="B109" s="362">
        <v>29</v>
      </c>
      <c r="C109" s="296"/>
      <c r="D109" s="300"/>
      <c r="E109" s="362" t="s">
        <v>579</v>
      </c>
      <c r="F109" s="296" t="s">
        <v>95</v>
      </c>
      <c r="G109" s="159"/>
      <c r="H109" s="185" t="s">
        <v>580</v>
      </c>
      <c r="I109" s="296" t="s">
        <v>407</v>
      </c>
      <c r="J109" s="296"/>
      <c r="K109" s="296"/>
      <c r="L109" s="117"/>
      <c r="M109" s="296"/>
      <c r="N109" s="300"/>
      <c r="O109" s="296"/>
      <c r="P109" s="296"/>
      <c r="Q109" s="296"/>
    </row>
    <row r="110" spans="1:18" ht="38.25" customHeight="1" x14ac:dyDescent="0.2">
      <c r="B110" s="363"/>
      <c r="C110" s="297"/>
      <c r="D110" s="301"/>
      <c r="E110" s="363"/>
      <c r="F110" s="297" t="s">
        <v>332</v>
      </c>
      <c r="G110" s="161"/>
      <c r="H110" s="216"/>
      <c r="I110" s="143"/>
      <c r="J110" s="297"/>
      <c r="K110" s="297"/>
      <c r="L110" s="119"/>
      <c r="M110" s="297"/>
      <c r="N110" s="301"/>
      <c r="O110" s="297"/>
      <c r="P110" s="297"/>
      <c r="Q110" s="297"/>
    </row>
    <row r="111" spans="1:18" ht="38.25" customHeight="1" x14ac:dyDescent="0.2">
      <c r="B111" s="363"/>
      <c r="C111" s="297"/>
      <c r="D111" s="301"/>
      <c r="E111" s="363"/>
      <c r="F111" s="297" t="s">
        <v>72</v>
      </c>
      <c r="G111" s="161"/>
      <c r="H111" s="216"/>
      <c r="I111" s="297"/>
      <c r="J111" s="297"/>
      <c r="K111" s="297"/>
      <c r="L111" s="119"/>
      <c r="M111" s="297"/>
      <c r="N111" s="301"/>
      <c r="O111" s="297"/>
      <c r="P111" s="297"/>
      <c r="Q111" s="297"/>
    </row>
    <row r="112" spans="1:18" ht="15" x14ac:dyDescent="0.2">
      <c r="B112" s="363"/>
      <c r="C112" s="297"/>
      <c r="D112" s="301"/>
      <c r="E112" s="363"/>
      <c r="F112" s="297" t="s">
        <v>333</v>
      </c>
      <c r="G112" s="161"/>
      <c r="H112" s="216"/>
      <c r="I112" s="297"/>
      <c r="J112" s="297"/>
      <c r="K112" s="297"/>
      <c r="L112" s="119"/>
      <c r="M112" s="297"/>
      <c r="N112" s="301"/>
      <c r="O112" s="297"/>
      <c r="P112" s="297"/>
      <c r="Q112" s="297"/>
    </row>
    <row r="113" spans="1:17" ht="15.75" thickBot="1" x14ac:dyDescent="0.25">
      <c r="B113" s="364"/>
      <c r="C113" s="298"/>
      <c r="D113" s="303"/>
      <c r="E113" s="364"/>
      <c r="F113" s="298" t="s">
        <v>77</v>
      </c>
      <c r="G113" s="160"/>
      <c r="H113" s="354"/>
      <c r="I113" s="298"/>
      <c r="J113" s="298"/>
      <c r="K113" s="298"/>
      <c r="L113" s="118"/>
      <c r="M113" s="298"/>
      <c r="N113" s="303"/>
      <c r="O113" s="298"/>
      <c r="P113" s="298"/>
      <c r="Q113" s="298"/>
    </row>
    <row r="114" spans="1:17" ht="45" x14ac:dyDescent="0.2">
      <c r="B114" s="362">
        <v>30</v>
      </c>
      <c r="C114" s="296"/>
      <c r="D114" s="300"/>
      <c r="E114" s="362" t="s">
        <v>581</v>
      </c>
      <c r="F114" s="296" t="s">
        <v>95</v>
      </c>
      <c r="G114" s="159"/>
      <c r="H114" s="185" t="s">
        <v>580</v>
      </c>
      <c r="I114" s="296" t="s">
        <v>407</v>
      </c>
      <c r="J114" s="296"/>
      <c r="K114" s="296"/>
      <c r="L114" s="117"/>
      <c r="M114" s="296"/>
      <c r="N114" s="300"/>
      <c r="O114" s="296"/>
      <c r="P114" s="296"/>
      <c r="Q114" s="296"/>
    </row>
    <row r="115" spans="1:17" ht="15" x14ac:dyDescent="0.2">
      <c r="B115" s="363"/>
      <c r="C115" s="297"/>
      <c r="D115" s="301"/>
      <c r="E115" s="363"/>
      <c r="F115" s="297" t="s">
        <v>332</v>
      </c>
      <c r="G115" s="161"/>
      <c r="H115" s="216"/>
      <c r="I115" s="143"/>
      <c r="J115" s="297"/>
      <c r="K115" s="297"/>
      <c r="L115" s="119"/>
      <c r="M115" s="297"/>
      <c r="N115" s="301"/>
      <c r="O115" s="297"/>
      <c r="P115" s="297"/>
      <c r="Q115" s="297"/>
    </row>
    <row r="116" spans="1:17" ht="15" x14ac:dyDescent="0.2">
      <c r="B116" s="363"/>
      <c r="C116" s="297"/>
      <c r="D116" s="301"/>
      <c r="E116" s="363"/>
      <c r="F116" s="297" t="s">
        <v>72</v>
      </c>
      <c r="G116" s="161"/>
      <c r="H116" s="216"/>
      <c r="I116" s="297"/>
      <c r="J116" s="297"/>
      <c r="K116" s="297"/>
      <c r="L116" s="119"/>
      <c r="M116" s="297"/>
      <c r="N116" s="301"/>
      <c r="O116" s="297"/>
      <c r="P116" s="297"/>
      <c r="Q116" s="297"/>
    </row>
    <row r="117" spans="1:17" ht="15" x14ac:dyDescent="0.2">
      <c r="B117" s="363"/>
      <c r="C117" s="297"/>
      <c r="D117" s="301"/>
      <c r="E117" s="363"/>
      <c r="F117" s="297" t="s">
        <v>333</v>
      </c>
      <c r="G117" s="161"/>
      <c r="H117" s="216"/>
      <c r="I117" s="297"/>
      <c r="J117" s="297"/>
      <c r="K117" s="297"/>
      <c r="L117" s="119"/>
      <c r="M117" s="297"/>
      <c r="N117" s="301"/>
      <c r="O117" s="297"/>
      <c r="P117" s="297"/>
      <c r="Q117" s="297"/>
    </row>
    <row r="118" spans="1:17" ht="15.75" thickBot="1" x14ac:dyDescent="0.25">
      <c r="B118" s="364"/>
      <c r="C118" s="298"/>
      <c r="D118" s="303"/>
      <c r="E118" s="364"/>
      <c r="F118" s="298" t="s">
        <v>77</v>
      </c>
      <c r="G118" s="160"/>
      <c r="H118" s="354"/>
      <c r="I118" s="298"/>
      <c r="J118" s="298"/>
      <c r="K118" s="298"/>
      <c r="L118" s="118"/>
      <c r="M118" s="298"/>
      <c r="N118" s="303"/>
      <c r="O118" s="298"/>
      <c r="P118" s="298"/>
      <c r="Q118" s="298"/>
    </row>
    <row r="119" spans="1:17" ht="45" x14ac:dyDescent="0.2">
      <c r="B119" s="362">
        <v>31</v>
      </c>
      <c r="C119" s="296"/>
      <c r="D119" s="300"/>
      <c r="E119" s="362" t="s">
        <v>582</v>
      </c>
      <c r="F119" s="296" t="s">
        <v>95</v>
      </c>
      <c r="G119" s="159"/>
      <c r="H119" s="185" t="s">
        <v>580</v>
      </c>
      <c r="I119" s="296" t="s">
        <v>407</v>
      </c>
      <c r="J119" s="296"/>
      <c r="K119" s="296"/>
      <c r="L119" s="117"/>
      <c r="M119" s="296"/>
      <c r="N119" s="300"/>
      <c r="O119" s="296"/>
      <c r="P119" s="296"/>
      <c r="Q119" s="296"/>
    </row>
    <row r="120" spans="1:17" ht="58.5" customHeight="1" x14ac:dyDescent="0.2">
      <c r="B120" s="363"/>
      <c r="C120" s="297"/>
      <c r="D120" s="301"/>
      <c r="E120" s="363"/>
      <c r="F120" s="297" t="s">
        <v>332</v>
      </c>
      <c r="G120" s="161"/>
      <c r="H120" s="216"/>
      <c r="I120" s="143"/>
      <c r="J120" s="297"/>
      <c r="K120" s="297"/>
      <c r="L120" s="119"/>
      <c r="M120" s="297"/>
      <c r="N120" s="301"/>
      <c r="O120" s="297"/>
      <c r="P120" s="297"/>
      <c r="Q120" s="297"/>
    </row>
    <row r="121" spans="1:17" ht="15" x14ac:dyDescent="0.2">
      <c r="B121" s="363"/>
      <c r="C121" s="297"/>
      <c r="D121" s="301"/>
      <c r="E121" s="363"/>
      <c r="F121" s="297" t="s">
        <v>72</v>
      </c>
      <c r="G121" s="161"/>
      <c r="H121" s="216"/>
      <c r="I121" s="297"/>
      <c r="J121" s="297"/>
      <c r="K121" s="297"/>
      <c r="L121" s="119"/>
      <c r="M121" s="297"/>
      <c r="N121" s="301"/>
      <c r="O121" s="297"/>
      <c r="P121" s="297"/>
      <c r="Q121" s="297"/>
    </row>
    <row r="122" spans="1:17" ht="15" x14ac:dyDescent="0.2">
      <c r="B122" s="363"/>
      <c r="C122" s="297"/>
      <c r="D122" s="301"/>
      <c r="E122" s="363"/>
      <c r="F122" s="297" t="s">
        <v>333</v>
      </c>
      <c r="G122" s="161"/>
      <c r="H122" s="216"/>
      <c r="I122" s="297"/>
      <c r="J122" s="297"/>
      <c r="K122" s="297"/>
      <c r="L122" s="119"/>
      <c r="M122" s="297"/>
      <c r="N122" s="301"/>
      <c r="O122" s="297"/>
      <c r="P122" s="297"/>
      <c r="Q122" s="297"/>
    </row>
    <row r="123" spans="1:17" ht="15.75" thickBot="1" x14ac:dyDescent="0.25">
      <c r="B123" s="364"/>
      <c r="C123" s="298"/>
      <c r="D123" s="303"/>
      <c r="E123" s="364"/>
      <c r="F123" s="298" t="s">
        <v>77</v>
      </c>
      <c r="G123" s="160"/>
      <c r="H123" s="354"/>
      <c r="I123" s="298"/>
      <c r="J123" s="298"/>
      <c r="K123" s="298"/>
      <c r="L123" s="118"/>
      <c r="M123" s="298"/>
      <c r="N123" s="303"/>
      <c r="O123" s="298"/>
      <c r="P123" s="298"/>
      <c r="Q123" s="298"/>
    </row>
    <row r="124" spans="1:17" s="169" customFormat="1" ht="159.75" customHeight="1" thickBot="1" x14ac:dyDescent="0.25">
      <c r="A124" s="122"/>
      <c r="B124" s="304">
        <v>32</v>
      </c>
      <c r="C124" s="307"/>
      <c r="D124" s="310"/>
      <c r="E124" s="307" t="s">
        <v>65</v>
      </c>
      <c r="F124" s="307" t="s">
        <v>77</v>
      </c>
      <c r="G124" s="147">
        <v>300010.27</v>
      </c>
      <c r="H124" s="273" t="s">
        <v>446</v>
      </c>
      <c r="I124" s="353" t="s">
        <v>432</v>
      </c>
      <c r="J124" s="307"/>
      <c r="K124" s="307" t="s">
        <v>61</v>
      </c>
      <c r="L124" s="307" t="s">
        <v>61</v>
      </c>
      <c r="M124" s="307" t="s">
        <v>61</v>
      </c>
      <c r="N124" s="307" t="s">
        <v>61</v>
      </c>
      <c r="O124" s="307" t="s">
        <v>61</v>
      </c>
      <c r="P124" s="307" t="s">
        <v>61</v>
      </c>
      <c r="Q124" s="148" t="s">
        <v>61</v>
      </c>
    </row>
    <row r="125" spans="1:17" s="169" customFormat="1" ht="147.75" customHeight="1" thickBot="1" x14ac:dyDescent="0.25">
      <c r="A125" s="122"/>
      <c r="B125" s="223">
        <v>33</v>
      </c>
      <c r="C125" s="224"/>
      <c r="D125" s="225"/>
      <c r="E125" s="224" t="s">
        <v>359</v>
      </c>
      <c r="F125" s="224" t="s">
        <v>77</v>
      </c>
      <c r="G125" s="226">
        <v>388533</v>
      </c>
      <c r="H125" s="351" t="s">
        <v>447</v>
      </c>
      <c r="I125" s="352" t="s">
        <v>432</v>
      </c>
      <c r="J125" s="350"/>
      <c r="K125" s="224" t="s">
        <v>61</v>
      </c>
      <c r="L125" s="224" t="s">
        <v>61</v>
      </c>
      <c r="M125" s="224" t="s">
        <v>61</v>
      </c>
      <c r="N125" s="224" t="s">
        <v>61</v>
      </c>
      <c r="O125" s="224" t="s">
        <v>61</v>
      </c>
      <c r="P125" s="224" t="s">
        <v>61</v>
      </c>
      <c r="Q125" s="227" t="s">
        <v>61</v>
      </c>
    </row>
    <row r="126" spans="1:17" s="169" customFormat="1" ht="153" customHeight="1" thickBot="1" x14ac:dyDescent="0.25">
      <c r="A126" s="122"/>
      <c r="B126" s="223">
        <v>34</v>
      </c>
      <c r="C126" s="224"/>
      <c r="D126" s="225"/>
      <c r="E126" s="224" t="s">
        <v>360</v>
      </c>
      <c r="F126" s="224" t="s">
        <v>77</v>
      </c>
      <c r="G126" s="226">
        <v>626000</v>
      </c>
      <c r="H126" s="351" t="s">
        <v>529</v>
      </c>
      <c r="I126" s="352" t="s">
        <v>530</v>
      </c>
      <c r="J126" s="224" t="s">
        <v>61</v>
      </c>
      <c r="K126" s="224" t="s">
        <v>61</v>
      </c>
      <c r="L126" s="224" t="s">
        <v>61</v>
      </c>
      <c r="M126" s="224" t="s">
        <v>61</v>
      </c>
      <c r="N126" s="224" t="s">
        <v>61</v>
      </c>
      <c r="O126" s="224" t="s">
        <v>61</v>
      </c>
      <c r="P126" s="224" t="s">
        <v>61</v>
      </c>
      <c r="Q126" s="227" t="s">
        <v>61</v>
      </c>
    </row>
    <row r="128" spans="1:17" x14ac:dyDescent="0.2">
      <c r="B128" s="411" t="s">
        <v>393</v>
      </c>
      <c r="C128" s="411"/>
      <c r="D128" s="411"/>
      <c r="E128" s="411"/>
    </row>
  </sheetData>
  <autoFilter ref="B4:Q126">
    <filterColumn colId="8" showButton="0"/>
    <filterColumn colId="9" showButton="0"/>
    <filterColumn colId="10" showButton="0"/>
    <filterColumn colId="11" showButton="0"/>
  </autoFilter>
  <mergeCells count="99">
    <mergeCell ref="D50:D52"/>
    <mergeCell ref="E55:E57"/>
    <mergeCell ref="B55:B57"/>
    <mergeCell ref="B128:E128"/>
    <mergeCell ref="B94:B95"/>
    <mergeCell ref="C94:C95"/>
    <mergeCell ref="D94:D95"/>
    <mergeCell ref="E94:E95"/>
    <mergeCell ref="E100:E101"/>
    <mergeCell ref="B100:B101"/>
    <mergeCell ref="B96:B97"/>
    <mergeCell ref="E96:E97"/>
    <mergeCell ref="B102:B103"/>
    <mergeCell ref="E102:E103"/>
    <mergeCell ref="E98:E99"/>
    <mergeCell ref="B98:B99"/>
    <mergeCell ref="B91:B93"/>
    <mergeCell ref="C91:C93"/>
    <mergeCell ref="D91:D93"/>
    <mergeCell ref="E91:E93"/>
    <mergeCell ref="B75:B78"/>
    <mergeCell ref="C75:C78"/>
    <mergeCell ref="D75:D78"/>
    <mergeCell ref="E75:E78"/>
    <mergeCell ref="E65:E69"/>
    <mergeCell ref="B84:B88"/>
    <mergeCell ref="C84:C85"/>
    <mergeCell ref="D84:D85"/>
    <mergeCell ref="E84:E88"/>
    <mergeCell ref="C79:C80"/>
    <mergeCell ref="D79:D80"/>
    <mergeCell ref="B79:B83"/>
    <mergeCell ref="B65:B69"/>
    <mergeCell ref="C70:C73"/>
    <mergeCell ref="D70:D73"/>
    <mergeCell ref="E70:E73"/>
    <mergeCell ref="B70:B74"/>
    <mergeCell ref="E79:E83"/>
    <mergeCell ref="B89:B90"/>
    <mergeCell ref="C89:C90"/>
    <mergeCell ref="D89:D90"/>
    <mergeCell ref="E89:E90"/>
    <mergeCell ref="E41:E44"/>
    <mergeCell ref="B37:B40"/>
    <mergeCell ref="E37:E40"/>
    <mergeCell ref="E60:E64"/>
    <mergeCell ref="B45:B49"/>
    <mergeCell ref="E45:E49"/>
    <mergeCell ref="B60:B64"/>
    <mergeCell ref="B50:B52"/>
    <mergeCell ref="B58:B59"/>
    <mergeCell ref="C58:C59"/>
    <mergeCell ref="D58:D59"/>
    <mergeCell ref="E58:E59"/>
    <mergeCell ref="E53:E54"/>
    <mergeCell ref="B53:B54"/>
    <mergeCell ref="E50:E52"/>
    <mergeCell ref="C50:C52"/>
    <mergeCell ref="E10:E13"/>
    <mergeCell ref="D14:D17"/>
    <mergeCell ref="B18:B21"/>
    <mergeCell ref="E28:E31"/>
    <mergeCell ref="B28:B31"/>
    <mergeCell ref="C14:C17"/>
    <mergeCell ref="J4:N4"/>
    <mergeCell ref="I4:I5"/>
    <mergeCell ref="G4:G5"/>
    <mergeCell ref="E4:E5"/>
    <mergeCell ref="H4:H5"/>
    <mergeCell ref="F4:F5"/>
    <mergeCell ref="D6:D9"/>
    <mergeCell ref="B41:B44"/>
    <mergeCell ref="B10:B13"/>
    <mergeCell ref="C10:C13"/>
    <mergeCell ref="C6:C9"/>
    <mergeCell ref="B3:H3"/>
    <mergeCell ref="E32:E36"/>
    <mergeCell ref="B32:B36"/>
    <mergeCell ref="B22:B27"/>
    <mergeCell ref="E22:E27"/>
    <mergeCell ref="E14:E17"/>
    <mergeCell ref="E18:E21"/>
    <mergeCell ref="E6:E9"/>
    <mergeCell ref="D10:D13"/>
    <mergeCell ref="D18:D21"/>
    <mergeCell ref="C18:C21"/>
    <mergeCell ref="B4:B5"/>
    <mergeCell ref="B6:B9"/>
    <mergeCell ref="B14:B17"/>
    <mergeCell ref="D4:D5"/>
    <mergeCell ref="C4:C5"/>
    <mergeCell ref="B119:B123"/>
    <mergeCell ref="E119:E123"/>
    <mergeCell ref="B104:B108"/>
    <mergeCell ref="E104:E108"/>
    <mergeCell ref="B109:B113"/>
    <mergeCell ref="E109:E113"/>
    <mergeCell ref="B114:B118"/>
    <mergeCell ref="E114:E118"/>
  </mergeCells>
  <phoneticPr fontId="26" type="noConversion"/>
  <printOptions horizontalCentered="1"/>
  <pageMargins left="0.19685039370078741" right="0.19685039370078741" top="0.78740157480314965" bottom="0.39370078740157483" header="0.43307086614173229" footer="0"/>
  <pageSetup paperSize="9" scale="34" fitToHeight="0" orientation="landscape" r:id="rId1"/>
  <headerFooter alignWithMargins="0"/>
  <rowBreaks count="7" manualBreakCount="7">
    <brk id="13" max="16" man="1"/>
    <brk id="27" max="16" man="1"/>
    <brk id="36" max="16" man="1"/>
    <brk id="78" max="16" man="1"/>
    <brk id="64" max="16" man="1"/>
    <brk id="90" max="16" man="1"/>
    <brk id="9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434"/>
      <c r="C2" s="434"/>
      <c r="D2" s="434"/>
      <c r="E2" s="434"/>
      <c r="F2" s="434"/>
      <c r="G2" s="434"/>
      <c r="H2" s="434"/>
      <c r="I2" s="434"/>
      <c r="J2" s="434"/>
      <c r="K2" s="434"/>
      <c r="L2" s="434"/>
    </row>
    <row r="3" spans="2:12" ht="21" customHeight="1" x14ac:dyDescent="0.2">
      <c r="B3" s="435" t="s">
        <v>282</v>
      </c>
      <c r="C3" s="435"/>
      <c r="D3" s="435"/>
      <c r="E3" s="435"/>
      <c r="F3" s="435"/>
      <c r="G3" s="435"/>
      <c r="H3" s="435"/>
      <c r="I3" s="435"/>
      <c r="J3" s="435"/>
      <c r="K3" s="435"/>
      <c r="L3" s="435"/>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436" t="s">
        <v>123</v>
      </c>
      <c r="C6" s="428">
        <v>1</v>
      </c>
      <c r="D6" s="431" t="s">
        <v>61</v>
      </c>
      <c r="E6" s="431" t="s">
        <v>61</v>
      </c>
      <c r="F6" s="420" t="s">
        <v>0</v>
      </c>
      <c r="G6" s="67" t="s">
        <v>72</v>
      </c>
      <c r="H6" s="68">
        <v>20062731.359999999</v>
      </c>
      <c r="I6" s="68">
        <v>20062731.359999999</v>
      </c>
      <c r="J6" s="69">
        <f>+H6-I6</f>
        <v>0</v>
      </c>
      <c r="K6" s="70" t="s">
        <v>52</v>
      </c>
      <c r="L6" s="71" t="s">
        <v>62</v>
      </c>
    </row>
    <row r="7" spans="2:12" ht="73.5" customHeight="1" thickBot="1" x14ac:dyDescent="0.25">
      <c r="B7" s="436"/>
      <c r="C7" s="430"/>
      <c r="D7" s="433"/>
      <c r="E7" s="433"/>
      <c r="F7" s="421"/>
      <c r="G7" s="73" t="s">
        <v>77</v>
      </c>
      <c r="H7" s="74">
        <v>37622611</v>
      </c>
      <c r="I7" s="74">
        <v>37622611</v>
      </c>
      <c r="J7" s="75">
        <f t="shared" ref="J7:J69" si="0">+H7-I7</f>
        <v>0</v>
      </c>
      <c r="K7" s="72" t="s">
        <v>96</v>
      </c>
      <c r="L7" s="76" t="s">
        <v>103</v>
      </c>
    </row>
    <row r="8" spans="2:12" ht="63" customHeight="1" thickBot="1" x14ac:dyDescent="0.25">
      <c r="B8" s="436"/>
      <c r="C8" s="77">
        <v>2</v>
      </c>
      <c r="D8" s="78" t="s">
        <v>61</v>
      </c>
      <c r="E8" s="78" t="s">
        <v>61</v>
      </c>
      <c r="F8" s="79" t="s">
        <v>1</v>
      </c>
      <c r="G8" s="79" t="s">
        <v>95</v>
      </c>
      <c r="H8" s="80">
        <v>986076</v>
      </c>
      <c r="I8" s="80">
        <v>500000</v>
      </c>
      <c r="J8" s="81">
        <f>+H8-I8</f>
        <v>486076</v>
      </c>
      <c r="K8" s="82" t="s">
        <v>97</v>
      </c>
      <c r="L8" s="83" t="s">
        <v>104</v>
      </c>
    </row>
    <row r="9" spans="2:12" ht="57.75" customHeight="1" x14ac:dyDescent="0.2">
      <c r="B9" s="436"/>
      <c r="C9" s="428">
        <v>3</v>
      </c>
      <c r="D9" s="431">
        <v>180989</v>
      </c>
      <c r="E9" s="431" t="s">
        <v>40</v>
      </c>
      <c r="F9" s="420" t="s">
        <v>7</v>
      </c>
      <c r="G9" s="67" t="s">
        <v>95</v>
      </c>
      <c r="H9" s="68">
        <v>55937.77</v>
      </c>
      <c r="I9" s="68">
        <v>55937.77</v>
      </c>
      <c r="J9" s="69">
        <f t="shared" si="0"/>
        <v>0</v>
      </c>
      <c r="K9" s="70" t="s">
        <v>97</v>
      </c>
      <c r="L9" s="71" t="s">
        <v>86</v>
      </c>
    </row>
    <row r="10" spans="2:12" ht="31.15" customHeight="1" x14ac:dyDescent="0.2">
      <c r="B10" s="436"/>
      <c r="C10" s="429"/>
      <c r="D10" s="432"/>
      <c r="E10" s="432"/>
      <c r="F10" s="415"/>
      <c r="G10" s="86" t="s">
        <v>72</v>
      </c>
      <c r="H10" s="87">
        <v>139983.38</v>
      </c>
      <c r="I10" s="87">
        <v>70834.960000000006</v>
      </c>
      <c r="J10" s="88">
        <f t="shared" si="0"/>
        <v>69148.42</v>
      </c>
      <c r="K10" s="89" t="s">
        <v>80</v>
      </c>
      <c r="L10" s="412" t="s">
        <v>105</v>
      </c>
    </row>
    <row r="11" spans="2:12" ht="31.9" customHeight="1" thickBot="1" x14ac:dyDescent="0.25">
      <c r="B11" s="436"/>
      <c r="C11" s="430"/>
      <c r="D11" s="433"/>
      <c r="E11" s="433"/>
      <c r="F11" s="421"/>
      <c r="G11" s="73" t="s">
        <v>77</v>
      </c>
      <c r="H11" s="74">
        <v>742641.03</v>
      </c>
      <c r="I11" s="74">
        <v>0</v>
      </c>
      <c r="J11" s="88">
        <f t="shared" si="0"/>
        <v>742641.03</v>
      </c>
      <c r="K11" s="72" t="s">
        <v>80</v>
      </c>
      <c r="L11" s="413"/>
    </row>
    <row r="12" spans="2:12" ht="37.9" customHeight="1" x14ac:dyDescent="0.2">
      <c r="B12" s="436"/>
      <c r="C12" s="428">
        <v>4</v>
      </c>
      <c r="D12" s="431">
        <v>181085</v>
      </c>
      <c r="E12" s="431" t="s">
        <v>40</v>
      </c>
      <c r="F12" s="420" t="s">
        <v>28</v>
      </c>
      <c r="G12" s="67" t="s">
        <v>95</v>
      </c>
      <c r="H12" s="68">
        <v>31400</v>
      </c>
      <c r="I12" s="68">
        <v>0</v>
      </c>
      <c r="J12" s="69">
        <f t="shared" si="0"/>
        <v>31400</v>
      </c>
      <c r="K12" s="70" t="s">
        <v>98</v>
      </c>
      <c r="L12" s="416" t="s">
        <v>106</v>
      </c>
    </row>
    <row r="13" spans="2:12" ht="62.25" customHeight="1" thickBot="1" x14ac:dyDescent="0.25">
      <c r="B13" s="436"/>
      <c r="C13" s="430">
        <v>3</v>
      </c>
      <c r="D13" s="433">
        <v>180989</v>
      </c>
      <c r="E13" s="433" t="s">
        <v>40</v>
      </c>
      <c r="F13" s="421"/>
      <c r="G13" s="73" t="s">
        <v>77</v>
      </c>
      <c r="H13" s="74">
        <v>5526271.46</v>
      </c>
      <c r="I13" s="74">
        <v>2210508.5840000003</v>
      </c>
      <c r="J13" s="75">
        <f t="shared" si="0"/>
        <v>3315762.8759999997</v>
      </c>
      <c r="K13" s="90" t="s">
        <v>97</v>
      </c>
      <c r="L13" s="413"/>
    </row>
    <row r="14" spans="2:12" ht="48" customHeight="1" x14ac:dyDescent="0.2">
      <c r="B14" s="436"/>
      <c r="C14" s="428">
        <v>5</v>
      </c>
      <c r="D14" s="431">
        <v>1809209</v>
      </c>
      <c r="E14" s="431" t="s">
        <v>40</v>
      </c>
      <c r="F14" s="420" t="s">
        <v>29</v>
      </c>
      <c r="G14" s="67" t="s">
        <v>95</v>
      </c>
      <c r="H14" s="68">
        <v>31400</v>
      </c>
      <c r="I14" s="68">
        <v>0</v>
      </c>
      <c r="J14" s="69">
        <f t="shared" si="0"/>
        <v>31400</v>
      </c>
      <c r="K14" s="70" t="s">
        <v>98</v>
      </c>
      <c r="L14" s="416" t="s">
        <v>106</v>
      </c>
    </row>
    <row r="15" spans="2:12" ht="63.75" customHeight="1" thickBot="1" x14ac:dyDescent="0.25">
      <c r="B15" s="436"/>
      <c r="C15" s="430">
        <v>4</v>
      </c>
      <c r="D15" s="433">
        <v>1809209</v>
      </c>
      <c r="E15" s="433" t="s">
        <v>40</v>
      </c>
      <c r="F15" s="421"/>
      <c r="G15" s="73" t="s">
        <v>77</v>
      </c>
      <c r="H15" s="74">
        <v>1204125.5</v>
      </c>
      <c r="I15" s="74">
        <v>481650.2</v>
      </c>
      <c r="J15" s="75">
        <f t="shared" si="0"/>
        <v>722475.3</v>
      </c>
      <c r="K15" s="90" t="s">
        <v>97</v>
      </c>
      <c r="L15" s="413"/>
    </row>
    <row r="16" spans="2:12" ht="41.25" customHeight="1" x14ac:dyDescent="0.2">
      <c r="B16" s="436"/>
      <c r="C16" s="428">
        <v>6</v>
      </c>
      <c r="D16" s="431">
        <v>181094</v>
      </c>
      <c r="E16" s="431" t="s">
        <v>40</v>
      </c>
      <c r="F16" s="420" t="s">
        <v>30</v>
      </c>
      <c r="G16" s="67" t="s">
        <v>95</v>
      </c>
      <c r="H16" s="68">
        <v>31700</v>
      </c>
      <c r="I16" s="68">
        <v>0</v>
      </c>
      <c r="J16" s="69">
        <f t="shared" si="0"/>
        <v>31700</v>
      </c>
      <c r="K16" s="70" t="s">
        <v>98</v>
      </c>
      <c r="L16" s="416" t="s">
        <v>106</v>
      </c>
    </row>
    <row r="17" spans="2:14" ht="60.75" customHeight="1" thickBot="1" x14ac:dyDescent="0.25">
      <c r="B17" s="436"/>
      <c r="C17" s="430">
        <v>5</v>
      </c>
      <c r="D17" s="433">
        <v>181094</v>
      </c>
      <c r="E17" s="433" t="s">
        <v>40</v>
      </c>
      <c r="F17" s="421" t="s">
        <v>4</v>
      </c>
      <c r="G17" s="73" t="s">
        <v>77</v>
      </c>
      <c r="H17" s="74">
        <v>1342750</v>
      </c>
      <c r="I17" s="74">
        <v>537100</v>
      </c>
      <c r="J17" s="75">
        <f t="shared" si="0"/>
        <v>805650</v>
      </c>
      <c r="K17" s="90" t="s">
        <v>97</v>
      </c>
      <c r="L17" s="413"/>
    </row>
    <row r="18" spans="2:14" ht="63.6" customHeight="1" thickBot="1" x14ac:dyDescent="0.25">
      <c r="B18" s="436"/>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436"/>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436"/>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436"/>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436"/>
      <c r="C22" s="428">
        <v>11</v>
      </c>
      <c r="D22" s="431">
        <v>269832</v>
      </c>
      <c r="E22" s="431" t="s">
        <v>49</v>
      </c>
      <c r="F22" s="420" t="s">
        <v>11</v>
      </c>
      <c r="G22" s="67" t="s">
        <v>72</v>
      </c>
      <c r="H22" s="68">
        <v>1330082.0900000001</v>
      </c>
      <c r="I22" s="437">
        <v>1510047.5</v>
      </c>
      <c r="J22" s="444">
        <f>+H22+H23-I22</f>
        <v>2161436.9400000004</v>
      </c>
      <c r="K22" s="442" t="s">
        <v>100</v>
      </c>
      <c r="L22" s="440" t="s">
        <v>278</v>
      </c>
      <c r="N22">
        <f>+H22*0.4</f>
        <v>532032.83600000001</v>
      </c>
    </row>
    <row r="23" spans="2:14" ht="45.6" customHeight="1" thickBot="1" x14ac:dyDescent="0.25">
      <c r="B23" s="436"/>
      <c r="C23" s="430"/>
      <c r="D23" s="433"/>
      <c r="E23" s="433"/>
      <c r="F23" s="421"/>
      <c r="G23" s="73" t="s">
        <v>77</v>
      </c>
      <c r="H23" s="74">
        <v>2341402.35</v>
      </c>
      <c r="I23" s="439"/>
      <c r="J23" s="445"/>
      <c r="K23" s="443"/>
      <c r="L23" s="441"/>
      <c r="N23" s="27">
        <f>+I22-N22</f>
        <v>978014.66399999999</v>
      </c>
    </row>
    <row r="24" spans="2:14" ht="30.6" customHeight="1" x14ac:dyDescent="0.2">
      <c r="B24" s="436"/>
      <c r="C24" s="428">
        <v>12</v>
      </c>
      <c r="D24" s="431">
        <v>274698</v>
      </c>
      <c r="E24" s="431" t="s">
        <v>83</v>
      </c>
      <c r="F24" s="420" t="s">
        <v>51</v>
      </c>
      <c r="G24" s="67" t="s">
        <v>95</v>
      </c>
      <c r="H24" s="68">
        <v>30962</v>
      </c>
      <c r="I24" s="68">
        <v>0</v>
      </c>
      <c r="J24" s="69">
        <f t="shared" si="0"/>
        <v>30962</v>
      </c>
      <c r="K24" s="70" t="s">
        <v>88</v>
      </c>
      <c r="L24" s="416" t="s">
        <v>275</v>
      </c>
    </row>
    <row r="25" spans="2:14" ht="42.6" customHeight="1" x14ac:dyDescent="0.2">
      <c r="B25" s="436"/>
      <c r="C25" s="429"/>
      <c r="D25" s="432"/>
      <c r="E25" s="432"/>
      <c r="F25" s="415"/>
      <c r="G25" s="86" t="s">
        <v>72</v>
      </c>
      <c r="H25" s="87">
        <v>911156.6</v>
      </c>
      <c r="I25" s="87">
        <v>1680000</v>
      </c>
      <c r="J25" s="91">
        <f t="shared" si="0"/>
        <v>-768843.4</v>
      </c>
      <c r="K25" s="89" t="s">
        <v>101</v>
      </c>
      <c r="L25" s="412"/>
    </row>
    <row r="26" spans="2:14" ht="36.6" customHeight="1" thickBot="1" x14ac:dyDescent="0.25">
      <c r="B26" s="436"/>
      <c r="C26" s="430"/>
      <c r="D26" s="433"/>
      <c r="E26" s="433"/>
      <c r="F26" s="421"/>
      <c r="G26" s="73" t="s">
        <v>77</v>
      </c>
      <c r="H26" s="74">
        <v>8375698</v>
      </c>
      <c r="I26" s="74">
        <v>5220000</v>
      </c>
      <c r="J26" s="75">
        <f t="shared" si="0"/>
        <v>3155698</v>
      </c>
      <c r="K26" s="72" t="s">
        <v>26</v>
      </c>
      <c r="L26" s="413"/>
    </row>
    <row r="27" spans="2:14" ht="71.25" customHeight="1" thickBot="1" x14ac:dyDescent="0.25">
      <c r="B27" s="436"/>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436"/>
      <c r="C28" s="428">
        <v>14</v>
      </c>
      <c r="D28" s="431">
        <v>273254</v>
      </c>
      <c r="E28" s="431" t="s">
        <v>82</v>
      </c>
      <c r="F28" s="420" t="s">
        <v>56</v>
      </c>
      <c r="G28" s="67" t="s">
        <v>95</v>
      </c>
      <c r="H28" s="68">
        <v>84530</v>
      </c>
      <c r="I28" s="68">
        <v>84530</v>
      </c>
      <c r="J28" s="69">
        <f t="shared" si="0"/>
        <v>0</v>
      </c>
      <c r="K28" s="70" t="s">
        <v>101</v>
      </c>
      <c r="L28" s="71" t="s">
        <v>91</v>
      </c>
    </row>
    <row r="29" spans="2:14" ht="30" customHeight="1" x14ac:dyDescent="0.2">
      <c r="B29" s="436"/>
      <c r="C29" s="429"/>
      <c r="D29" s="432"/>
      <c r="E29" s="432"/>
      <c r="F29" s="415"/>
      <c r="G29" s="86" t="s">
        <v>72</v>
      </c>
      <c r="H29" s="87">
        <v>138122</v>
      </c>
      <c r="I29" s="87">
        <v>0</v>
      </c>
      <c r="J29" s="88">
        <f t="shared" si="0"/>
        <v>138122</v>
      </c>
      <c r="K29" s="89" t="s">
        <v>80</v>
      </c>
      <c r="L29" s="412" t="s">
        <v>271</v>
      </c>
    </row>
    <row r="30" spans="2:14" ht="27" customHeight="1" thickBot="1" x14ac:dyDescent="0.25">
      <c r="B30" s="436"/>
      <c r="C30" s="430"/>
      <c r="D30" s="433"/>
      <c r="E30" s="433"/>
      <c r="F30" s="421"/>
      <c r="G30" s="73" t="s">
        <v>77</v>
      </c>
      <c r="H30" s="74">
        <v>887354</v>
      </c>
      <c r="I30" s="74">
        <v>0</v>
      </c>
      <c r="J30" s="75">
        <f t="shared" si="0"/>
        <v>887354</v>
      </c>
      <c r="K30" s="72" t="s">
        <v>80</v>
      </c>
      <c r="L30" s="413"/>
    </row>
    <row r="31" spans="2:14" ht="51" customHeight="1" thickBot="1" x14ac:dyDescent="0.25">
      <c r="B31" s="436"/>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436"/>
      <c r="C32" s="428">
        <v>16</v>
      </c>
      <c r="D32" s="431">
        <v>292317</v>
      </c>
      <c r="E32" s="431" t="s">
        <v>85</v>
      </c>
      <c r="F32" s="420" t="s">
        <v>60</v>
      </c>
      <c r="G32" s="67" t="s">
        <v>95</v>
      </c>
      <c r="H32" s="68">
        <v>229564</v>
      </c>
      <c r="I32" s="437">
        <v>22000000</v>
      </c>
      <c r="J32" s="425">
        <f>+H32+H33+H34-I32</f>
        <v>-4000000</v>
      </c>
      <c r="K32" s="417" t="s">
        <v>26</v>
      </c>
      <c r="L32" s="416" t="s">
        <v>276</v>
      </c>
    </row>
    <row r="33" spans="2:12" ht="30.6" customHeight="1" x14ac:dyDescent="0.2">
      <c r="B33" s="436"/>
      <c r="C33" s="429"/>
      <c r="D33" s="432"/>
      <c r="E33" s="432"/>
      <c r="F33" s="415"/>
      <c r="G33" s="86" t="s">
        <v>72</v>
      </c>
      <c r="H33" s="87">
        <v>7059782</v>
      </c>
      <c r="I33" s="438"/>
      <c r="J33" s="426"/>
      <c r="K33" s="418"/>
      <c r="L33" s="412"/>
    </row>
    <row r="34" spans="2:12" ht="25.15" customHeight="1" thickBot="1" x14ac:dyDescent="0.25">
      <c r="B34" s="436"/>
      <c r="C34" s="430"/>
      <c r="D34" s="433"/>
      <c r="E34" s="433"/>
      <c r="F34" s="421"/>
      <c r="G34" s="73" t="s">
        <v>77</v>
      </c>
      <c r="H34" s="74">
        <v>10710654</v>
      </c>
      <c r="I34" s="439"/>
      <c r="J34" s="427"/>
      <c r="K34" s="419"/>
      <c r="L34" s="413"/>
    </row>
    <row r="35" spans="2:12" ht="66" customHeight="1" thickBot="1" x14ac:dyDescent="0.25">
      <c r="B35" s="436"/>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436"/>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422" t="s">
        <v>124</v>
      </c>
      <c r="C37" s="428">
        <v>1</v>
      </c>
      <c r="D37" s="431"/>
      <c r="E37" s="431"/>
      <c r="F37" s="420" t="s">
        <v>3</v>
      </c>
      <c r="G37" s="67" t="s">
        <v>95</v>
      </c>
      <c r="H37" s="93">
        <v>16923.28</v>
      </c>
      <c r="I37" s="93">
        <v>0</v>
      </c>
      <c r="J37" s="69">
        <f t="shared" si="0"/>
        <v>16923.28</v>
      </c>
      <c r="K37" s="70" t="s">
        <v>79</v>
      </c>
      <c r="L37" s="416" t="s">
        <v>110</v>
      </c>
    </row>
    <row r="38" spans="2:12" ht="31.15" customHeight="1" thickBot="1" x14ac:dyDescent="0.25">
      <c r="B38" s="422"/>
      <c r="C38" s="430"/>
      <c r="D38" s="433"/>
      <c r="E38" s="433"/>
      <c r="F38" s="421"/>
      <c r="G38" s="73" t="s">
        <v>72</v>
      </c>
      <c r="H38" s="94">
        <v>293806.98</v>
      </c>
      <c r="I38" s="94">
        <v>493595.73</v>
      </c>
      <c r="J38" s="95">
        <f t="shared" si="0"/>
        <v>-199788.75</v>
      </c>
      <c r="K38" s="90" t="s">
        <v>52</v>
      </c>
      <c r="L38" s="413"/>
    </row>
    <row r="39" spans="2:12" ht="36.6" customHeight="1" x14ac:dyDescent="0.2">
      <c r="B39" s="422"/>
      <c r="C39" s="428">
        <v>2</v>
      </c>
      <c r="D39" s="431">
        <v>274896</v>
      </c>
      <c r="E39" s="431" t="s">
        <v>44</v>
      </c>
      <c r="F39" s="420" t="s">
        <v>13</v>
      </c>
      <c r="G39" s="67" t="s">
        <v>95</v>
      </c>
      <c r="H39" s="68">
        <v>33404.28</v>
      </c>
      <c r="I39" s="68">
        <v>60000</v>
      </c>
      <c r="J39" s="96">
        <f t="shared" si="0"/>
        <v>-26595.72</v>
      </c>
      <c r="K39" s="70" t="s">
        <v>52</v>
      </c>
      <c r="L39" s="71" t="s">
        <v>268</v>
      </c>
    </row>
    <row r="40" spans="2:12" ht="33" customHeight="1" x14ac:dyDescent="0.2">
      <c r="B40" s="422"/>
      <c r="C40" s="429"/>
      <c r="D40" s="432"/>
      <c r="E40" s="432"/>
      <c r="F40" s="415"/>
      <c r="G40" s="86" t="s">
        <v>72</v>
      </c>
      <c r="H40" s="87">
        <v>162899.29</v>
      </c>
      <c r="I40" s="87">
        <v>85735.06</v>
      </c>
      <c r="J40" s="88">
        <f t="shared" si="0"/>
        <v>77164.23000000001</v>
      </c>
      <c r="K40" s="89" t="s">
        <v>80</v>
      </c>
      <c r="L40" s="412" t="s">
        <v>105</v>
      </c>
    </row>
    <row r="41" spans="2:12" ht="30" customHeight="1" thickBot="1" x14ac:dyDescent="0.25">
      <c r="B41" s="422"/>
      <c r="C41" s="430"/>
      <c r="D41" s="433"/>
      <c r="E41" s="433"/>
      <c r="F41" s="421"/>
      <c r="G41" s="73" t="s">
        <v>77</v>
      </c>
      <c r="H41" s="74">
        <v>45122.55</v>
      </c>
      <c r="I41" s="74">
        <v>30081.7</v>
      </c>
      <c r="J41" s="75">
        <f t="shared" si="0"/>
        <v>15040.850000000002</v>
      </c>
      <c r="K41" s="72" t="s">
        <v>80</v>
      </c>
      <c r="L41" s="413"/>
    </row>
    <row r="42" spans="2:12" ht="46.15" customHeight="1" thickBot="1" x14ac:dyDescent="0.25">
      <c r="B42" s="422"/>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422"/>
      <c r="C43" s="428">
        <v>4</v>
      </c>
      <c r="D43" s="431">
        <v>180675</v>
      </c>
      <c r="E43" s="431" t="s">
        <v>35</v>
      </c>
      <c r="F43" s="420" t="s">
        <v>14</v>
      </c>
      <c r="G43" s="67" t="s">
        <v>95</v>
      </c>
      <c r="H43" s="68">
        <v>0</v>
      </c>
      <c r="I43" s="68">
        <v>80000</v>
      </c>
      <c r="J43" s="96">
        <f t="shared" si="0"/>
        <v>-80000</v>
      </c>
      <c r="K43" s="70" t="s">
        <v>101</v>
      </c>
      <c r="L43" s="71" t="s">
        <v>111</v>
      </c>
    </row>
    <row r="44" spans="2:12" ht="30.6" customHeight="1" x14ac:dyDescent="0.2">
      <c r="B44" s="422"/>
      <c r="C44" s="429"/>
      <c r="D44" s="432"/>
      <c r="E44" s="432"/>
      <c r="F44" s="415"/>
      <c r="G44" s="86" t="s">
        <v>72</v>
      </c>
      <c r="H44" s="87">
        <v>752839</v>
      </c>
      <c r="I44" s="87">
        <v>150567.79999999999</v>
      </c>
      <c r="J44" s="88">
        <f t="shared" si="0"/>
        <v>602271.19999999995</v>
      </c>
      <c r="K44" s="89" t="s">
        <v>80</v>
      </c>
      <c r="L44" s="412" t="s">
        <v>105</v>
      </c>
    </row>
    <row r="45" spans="2:12" ht="27" customHeight="1" thickBot="1" x14ac:dyDescent="0.25">
      <c r="B45" s="422"/>
      <c r="C45" s="430"/>
      <c r="D45" s="433"/>
      <c r="E45" s="433"/>
      <c r="F45" s="421"/>
      <c r="G45" s="73" t="s">
        <v>77</v>
      </c>
      <c r="H45" s="74">
        <v>259931</v>
      </c>
      <c r="I45" s="74">
        <v>51986.2</v>
      </c>
      <c r="J45" s="75">
        <f t="shared" si="0"/>
        <v>207944.8</v>
      </c>
      <c r="K45" s="72" t="s">
        <v>80</v>
      </c>
      <c r="L45" s="413"/>
    </row>
    <row r="46" spans="2:12" ht="40.5" customHeight="1" x14ac:dyDescent="0.2">
      <c r="B46" s="422"/>
      <c r="C46" s="428">
        <v>5</v>
      </c>
      <c r="D46" s="431">
        <v>180636</v>
      </c>
      <c r="E46" s="431" t="s">
        <v>68</v>
      </c>
      <c r="F46" s="420" t="s">
        <v>59</v>
      </c>
      <c r="G46" s="67" t="s">
        <v>95</v>
      </c>
      <c r="H46" s="68">
        <v>0</v>
      </c>
      <c r="I46" s="68">
        <v>20000</v>
      </c>
      <c r="J46" s="96">
        <f t="shared" si="0"/>
        <v>-20000</v>
      </c>
      <c r="K46" s="70" t="s">
        <v>26</v>
      </c>
      <c r="L46" s="71" t="s">
        <v>112</v>
      </c>
    </row>
    <row r="47" spans="2:12" ht="29.45" customHeight="1" x14ac:dyDescent="0.2">
      <c r="B47" s="422"/>
      <c r="C47" s="429"/>
      <c r="D47" s="432"/>
      <c r="E47" s="432"/>
      <c r="F47" s="415"/>
      <c r="G47" s="86" t="s">
        <v>72</v>
      </c>
      <c r="H47" s="87">
        <v>565261.09</v>
      </c>
      <c r="I47" s="87">
        <v>113052.21799999999</v>
      </c>
      <c r="J47" s="88">
        <f t="shared" si="0"/>
        <v>452208.87199999997</v>
      </c>
      <c r="K47" s="89" t="s">
        <v>80</v>
      </c>
      <c r="L47" s="412" t="s">
        <v>105</v>
      </c>
    </row>
    <row r="48" spans="2:12" ht="33" customHeight="1" thickBot="1" x14ac:dyDescent="0.25">
      <c r="B48" s="422"/>
      <c r="C48" s="430"/>
      <c r="D48" s="433"/>
      <c r="E48" s="433"/>
      <c r="F48" s="421"/>
      <c r="G48" s="73" t="s">
        <v>77</v>
      </c>
      <c r="H48" s="74">
        <v>408170</v>
      </c>
      <c r="I48" s="74">
        <v>81634</v>
      </c>
      <c r="J48" s="75">
        <f t="shared" si="0"/>
        <v>326536</v>
      </c>
      <c r="K48" s="72" t="s">
        <v>80</v>
      </c>
      <c r="L48" s="413"/>
    </row>
    <row r="49" spans="2:12" ht="25.9" customHeight="1" x14ac:dyDescent="0.2">
      <c r="B49" s="422"/>
      <c r="C49" s="428">
        <v>6</v>
      </c>
      <c r="D49" s="431">
        <v>182387</v>
      </c>
      <c r="E49" s="431" t="s">
        <v>34</v>
      </c>
      <c r="F49" s="420" t="s">
        <v>24</v>
      </c>
      <c r="G49" s="67" t="s">
        <v>72</v>
      </c>
      <c r="H49" s="93">
        <v>609383.4</v>
      </c>
      <c r="I49" s="93">
        <v>304691.7</v>
      </c>
      <c r="J49" s="69">
        <f t="shared" si="0"/>
        <v>304691.7</v>
      </c>
      <c r="K49" s="70" t="s">
        <v>26</v>
      </c>
      <c r="L49" s="416" t="s">
        <v>269</v>
      </c>
    </row>
    <row r="50" spans="2:12" ht="24.6" customHeight="1" thickBot="1" x14ac:dyDescent="0.25">
      <c r="B50" s="422"/>
      <c r="C50" s="430"/>
      <c r="D50" s="433"/>
      <c r="E50" s="433"/>
      <c r="F50" s="421"/>
      <c r="G50" s="73" t="s">
        <v>77</v>
      </c>
      <c r="H50" s="94">
        <v>355505</v>
      </c>
      <c r="I50" s="74">
        <v>177152.5</v>
      </c>
      <c r="J50" s="75">
        <f t="shared" si="0"/>
        <v>178352.5</v>
      </c>
      <c r="K50" s="90" t="s">
        <v>26</v>
      </c>
      <c r="L50" s="413"/>
    </row>
    <row r="51" spans="2:12" ht="58.9" customHeight="1" x14ac:dyDescent="0.2">
      <c r="B51" s="422"/>
      <c r="C51" s="428">
        <v>7</v>
      </c>
      <c r="D51" s="431">
        <v>206674</v>
      </c>
      <c r="E51" s="431" t="s">
        <v>36</v>
      </c>
      <c r="F51" s="420" t="s">
        <v>33</v>
      </c>
      <c r="G51" s="67" t="s">
        <v>95</v>
      </c>
      <c r="H51" s="68">
        <v>0</v>
      </c>
      <c r="I51" s="68">
        <v>0</v>
      </c>
      <c r="J51" s="69">
        <f t="shared" si="0"/>
        <v>0</v>
      </c>
      <c r="K51" s="70" t="s">
        <v>52</v>
      </c>
      <c r="L51" s="71" t="s">
        <v>270</v>
      </c>
    </row>
    <row r="52" spans="2:12" ht="26.45" customHeight="1" x14ac:dyDescent="0.2">
      <c r="B52" s="422"/>
      <c r="C52" s="429"/>
      <c r="D52" s="432"/>
      <c r="E52" s="432"/>
      <c r="F52" s="415"/>
      <c r="G52" s="86" t="s">
        <v>72</v>
      </c>
      <c r="H52" s="87">
        <v>871085.88</v>
      </c>
      <c r="I52" s="87">
        <v>0</v>
      </c>
      <c r="J52" s="88">
        <f t="shared" si="0"/>
        <v>871085.88</v>
      </c>
      <c r="K52" s="89" t="s">
        <v>80</v>
      </c>
      <c r="L52" s="412" t="s">
        <v>271</v>
      </c>
    </row>
    <row r="53" spans="2:12" ht="27" customHeight="1" thickBot="1" x14ac:dyDescent="0.25">
      <c r="B53" s="422"/>
      <c r="C53" s="430"/>
      <c r="D53" s="433"/>
      <c r="E53" s="433"/>
      <c r="F53" s="421"/>
      <c r="G53" s="73" t="s">
        <v>77</v>
      </c>
      <c r="H53" s="74">
        <v>233817.3</v>
      </c>
      <c r="I53" s="74">
        <v>0</v>
      </c>
      <c r="J53" s="75">
        <f t="shared" si="0"/>
        <v>233817.3</v>
      </c>
      <c r="K53" s="72" t="s">
        <v>80</v>
      </c>
      <c r="L53" s="413"/>
    </row>
    <row r="54" spans="2:12" ht="35.450000000000003" customHeight="1" x14ac:dyDescent="0.2">
      <c r="B54" s="422"/>
      <c r="C54" s="428">
        <v>8</v>
      </c>
      <c r="D54" s="431">
        <v>214353</v>
      </c>
      <c r="E54" s="431" t="s">
        <v>39</v>
      </c>
      <c r="F54" s="420" t="s">
        <v>16</v>
      </c>
      <c r="G54" s="67" t="s">
        <v>95</v>
      </c>
      <c r="H54" s="68">
        <v>14712.3</v>
      </c>
      <c r="I54" s="68">
        <v>70000</v>
      </c>
      <c r="J54" s="96">
        <f t="shared" si="0"/>
        <v>-55287.7</v>
      </c>
      <c r="K54" s="70" t="s">
        <v>52</v>
      </c>
      <c r="L54" s="71" t="s">
        <v>87</v>
      </c>
    </row>
    <row r="55" spans="2:12" ht="31.15" customHeight="1" x14ac:dyDescent="0.2">
      <c r="B55" s="422"/>
      <c r="C55" s="429"/>
      <c r="D55" s="432"/>
      <c r="E55" s="432"/>
      <c r="F55" s="415"/>
      <c r="G55" s="86" t="s">
        <v>72</v>
      </c>
      <c r="H55" s="87">
        <v>450124</v>
      </c>
      <c r="I55" s="87">
        <v>0</v>
      </c>
      <c r="J55" s="88">
        <f t="shared" si="0"/>
        <v>450124</v>
      </c>
      <c r="K55" s="89" t="s">
        <v>80</v>
      </c>
      <c r="L55" s="412" t="s">
        <v>271</v>
      </c>
    </row>
    <row r="56" spans="2:12" ht="33.6" customHeight="1" thickBot="1" x14ac:dyDescent="0.25">
      <c r="B56" s="422"/>
      <c r="C56" s="430"/>
      <c r="D56" s="433"/>
      <c r="E56" s="433"/>
      <c r="F56" s="421"/>
      <c r="G56" s="73" t="s">
        <v>77</v>
      </c>
      <c r="H56" s="74">
        <v>176863.5</v>
      </c>
      <c r="I56" s="74">
        <v>0</v>
      </c>
      <c r="J56" s="88">
        <f t="shared" si="0"/>
        <v>176863.5</v>
      </c>
      <c r="K56" s="72" t="s">
        <v>80</v>
      </c>
      <c r="L56" s="413"/>
    </row>
    <row r="57" spans="2:12" ht="53.25" customHeight="1" x14ac:dyDescent="0.2">
      <c r="B57" s="422"/>
      <c r="C57" s="428">
        <v>9</v>
      </c>
      <c r="D57" s="431">
        <v>214671</v>
      </c>
      <c r="E57" s="431" t="s">
        <v>38</v>
      </c>
      <c r="F57" s="420" t="s">
        <v>15</v>
      </c>
      <c r="G57" s="67" t="s">
        <v>95</v>
      </c>
      <c r="H57" s="68">
        <v>0</v>
      </c>
      <c r="I57" s="68">
        <v>0</v>
      </c>
      <c r="J57" s="69">
        <f t="shared" si="0"/>
        <v>0</v>
      </c>
      <c r="K57" s="70" t="s">
        <v>52</v>
      </c>
      <c r="L57" s="71" t="s">
        <v>272</v>
      </c>
    </row>
    <row r="58" spans="2:12" ht="30.6" customHeight="1" x14ac:dyDescent="0.2">
      <c r="B58" s="422"/>
      <c r="C58" s="429"/>
      <c r="D58" s="432"/>
      <c r="E58" s="432"/>
      <c r="F58" s="415"/>
      <c r="G58" s="86" t="s">
        <v>72</v>
      </c>
      <c r="H58" s="87">
        <v>981340.33</v>
      </c>
      <c r="I58" s="87">
        <v>196268.06599999999</v>
      </c>
      <c r="J58" s="88">
        <f t="shared" si="0"/>
        <v>785072.26399999997</v>
      </c>
      <c r="K58" s="89" t="s">
        <v>80</v>
      </c>
      <c r="L58" s="412" t="s">
        <v>105</v>
      </c>
    </row>
    <row r="59" spans="2:12" ht="31.9" customHeight="1" thickBot="1" x14ac:dyDescent="0.25">
      <c r="B59" s="422"/>
      <c r="C59" s="430"/>
      <c r="D59" s="433"/>
      <c r="E59" s="433"/>
      <c r="F59" s="421"/>
      <c r="G59" s="73" t="s">
        <v>77</v>
      </c>
      <c r="H59" s="74">
        <v>47901.16</v>
      </c>
      <c r="I59" s="74">
        <v>9580.2320000000018</v>
      </c>
      <c r="J59" s="75">
        <f t="shared" si="0"/>
        <v>38320.928</v>
      </c>
      <c r="K59" s="72" t="s">
        <v>80</v>
      </c>
      <c r="L59" s="413"/>
    </row>
    <row r="60" spans="2:12" ht="45.6" customHeight="1" x14ac:dyDescent="0.2">
      <c r="B60" s="422"/>
      <c r="C60" s="428">
        <v>10</v>
      </c>
      <c r="D60" s="431">
        <v>216096</v>
      </c>
      <c r="E60" s="431" t="s">
        <v>37</v>
      </c>
      <c r="F60" s="420" t="s">
        <v>27</v>
      </c>
      <c r="G60" s="67" t="s">
        <v>95</v>
      </c>
      <c r="H60" s="68">
        <v>0</v>
      </c>
      <c r="I60" s="68">
        <v>65213.88</v>
      </c>
      <c r="J60" s="96">
        <f t="shared" si="0"/>
        <v>-65213.88</v>
      </c>
      <c r="K60" s="70" t="s">
        <v>79</v>
      </c>
      <c r="L60" s="71" t="s">
        <v>89</v>
      </c>
    </row>
    <row r="61" spans="2:12" ht="30.6" customHeight="1" x14ac:dyDescent="0.2">
      <c r="B61" s="422"/>
      <c r="C61" s="429"/>
      <c r="D61" s="432"/>
      <c r="E61" s="432"/>
      <c r="F61" s="415"/>
      <c r="G61" s="86" t="s">
        <v>72</v>
      </c>
      <c r="H61" s="87">
        <v>692781.71</v>
      </c>
      <c r="I61" s="87">
        <v>138556.342</v>
      </c>
      <c r="J61" s="88">
        <f t="shared" si="0"/>
        <v>554225.36800000002</v>
      </c>
      <c r="K61" s="89" t="s">
        <v>80</v>
      </c>
      <c r="L61" s="412" t="s">
        <v>113</v>
      </c>
    </row>
    <row r="62" spans="2:12" ht="31.15" customHeight="1" thickBot="1" x14ac:dyDescent="0.25">
      <c r="B62" s="422"/>
      <c r="C62" s="430"/>
      <c r="D62" s="433"/>
      <c r="E62" s="433"/>
      <c r="F62" s="421"/>
      <c r="G62" s="73" t="s">
        <v>77</v>
      </c>
      <c r="H62" s="74">
        <v>243577.8</v>
      </c>
      <c r="I62" s="74">
        <v>48715.56</v>
      </c>
      <c r="J62" s="75">
        <f t="shared" si="0"/>
        <v>194862.24</v>
      </c>
      <c r="K62" s="72" t="s">
        <v>80</v>
      </c>
      <c r="L62" s="413"/>
    </row>
    <row r="63" spans="2:12" ht="41.45" customHeight="1" x14ac:dyDescent="0.2">
      <c r="B63" s="422"/>
      <c r="C63" s="428">
        <v>11</v>
      </c>
      <c r="D63" s="431">
        <v>226585</v>
      </c>
      <c r="E63" s="431" t="s">
        <v>43</v>
      </c>
      <c r="F63" s="420" t="s">
        <v>17</v>
      </c>
      <c r="G63" s="67" t="s">
        <v>95</v>
      </c>
      <c r="H63" s="68">
        <v>19541.52</v>
      </c>
      <c r="I63" s="68">
        <v>70000</v>
      </c>
      <c r="J63" s="96">
        <f t="shared" si="0"/>
        <v>-50458.479999999996</v>
      </c>
      <c r="K63" s="70" t="s">
        <v>101</v>
      </c>
      <c r="L63" s="71" t="s">
        <v>114</v>
      </c>
    </row>
    <row r="64" spans="2:12" ht="28.15" customHeight="1" x14ac:dyDescent="0.2">
      <c r="B64" s="422"/>
      <c r="C64" s="429"/>
      <c r="D64" s="432"/>
      <c r="E64" s="432"/>
      <c r="F64" s="415"/>
      <c r="G64" s="86" t="s">
        <v>72</v>
      </c>
      <c r="H64" s="87">
        <v>745563.05</v>
      </c>
      <c r="I64" s="87">
        <v>0</v>
      </c>
      <c r="J64" s="88">
        <f t="shared" si="0"/>
        <v>745563.05</v>
      </c>
      <c r="K64" s="89" t="s">
        <v>80</v>
      </c>
      <c r="L64" s="412" t="s">
        <v>271</v>
      </c>
    </row>
    <row r="65" spans="2:12" ht="33.6" customHeight="1" thickBot="1" x14ac:dyDescent="0.25">
      <c r="B65" s="422"/>
      <c r="C65" s="430"/>
      <c r="D65" s="433"/>
      <c r="E65" s="433"/>
      <c r="F65" s="421"/>
      <c r="G65" s="73" t="s">
        <v>77</v>
      </c>
      <c r="H65" s="74">
        <v>21992.36</v>
      </c>
      <c r="I65" s="74">
        <v>0</v>
      </c>
      <c r="J65" s="75">
        <f t="shared" si="0"/>
        <v>21992.36</v>
      </c>
      <c r="K65" s="72" t="s">
        <v>80</v>
      </c>
      <c r="L65" s="413"/>
    </row>
    <row r="66" spans="2:12" ht="67.5" customHeight="1" thickBot="1" x14ac:dyDescent="0.25">
      <c r="B66" s="422"/>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422"/>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422"/>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423"/>
      <c r="C69" s="424"/>
      <c r="D69" s="424"/>
      <c r="E69" s="424"/>
      <c r="F69" s="414" t="s">
        <v>21</v>
      </c>
      <c r="G69" s="99" t="s">
        <v>95</v>
      </c>
      <c r="H69" s="100">
        <v>90000</v>
      </c>
      <c r="I69" s="100">
        <v>90000</v>
      </c>
      <c r="J69" s="101">
        <f t="shared" si="0"/>
        <v>0</v>
      </c>
      <c r="K69" s="102" t="s">
        <v>61</v>
      </c>
      <c r="L69" s="103" t="s">
        <v>120</v>
      </c>
    </row>
    <row r="70" spans="2:12" s="16" customFormat="1" ht="35.450000000000003" customHeight="1" x14ac:dyDescent="0.2">
      <c r="B70" s="423"/>
      <c r="C70" s="423"/>
      <c r="D70" s="423"/>
      <c r="E70" s="423"/>
      <c r="F70" s="415"/>
      <c r="G70" s="86" t="s">
        <v>72</v>
      </c>
      <c r="H70" s="87">
        <v>3482871.99</v>
      </c>
      <c r="I70" s="87">
        <v>3482871.99</v>
      </c>
      <c r="J70" s="88">
        <f>+H70-I70</f>
        <v>0</v>
      </c>
      <c r="K70" s="89" t="s">
        <v>61</v>
      </c>
      <c r="L70" s="104" t="s">
        <v>118</v>
      </c>
    </row>
    <row r="71" spans="2:12" ht="84" customHeight="1" x14ac:dyDescent="0.2">
      <c r="B71" s="423"/>
      <c r="C71" s="423"/>
      <c r="D71" s="423"/>
      <c r="E71" s="423"/>
      <c r="F71" s="415"/>
      <c r="G71" s="86" t="s">
        <v>77</v>
      </c>
      <c r="H71" s="87">
        <v>14309029.550000001</v>
      </c>
      <c r="I71" s="87">
        <v>15960588.26</v>
      </c>
      <c r="J71" s="91">
        <f>+H71-I71</f>
        <v>-1651558.709999999</v>
      </c>
      <c r="K71" s="84" t="s">
        <v>61</v>
      </c>
      <c r="L71" s="85" t="s">
        <v>119</v>
      </c>
    </row>
    <row r="72" spans="2:12" ht="46.15" customHeight="1" x14ac:dyDescent="0.2">
      <c r="B72" s="423"/>
      <c r="C72" s="423"/>
      <c r="D72" s="423"/>
      <c r="E72" s="423"/>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423"/>
      <c r="C73" s="423"/>
      <c r="D73" s="423"/>
      <c r="E73" s="423"/>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3"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2022-05-03T21:55:48Z</dcterms:modified>
</cp:coreProperties>
</file>