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ucho\Herramientas de Gestión\Portal de Transparencia\2019\Trimestre I\"/>
    </mc:Choice>
  </mc:AlternateContent>
  <bookViews>
    <workbookView xWindow="0" yWindow="0" windowWidth="24000" windowHeight="960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Transparencia!$A$4:$P$206</definedName>
    <definedName name="_xlnm.Print_Area" localSheetId="3">Transparencia!$A$1:$P$162</definedName>
    <definedName name="_xlnm.Print_Titles" localSheetId="3">Transparencia!$3:$5</definedName>
  </definedNames>
  <calcPr calcId="162913"/>
</workbook>
</file>

<file path=xl/calcChain.xml><?xml version="1.0" encoding="utf-8"?>
<calcChain xmlns="http://schemas.openxmlformats.org/spreadsheetml/2006/main">
  <c r="F82" i="10" l="1"/>
  <c r="F151" i="10" l="1"/>
  <c r="F148" i="10"/>
  <c r="F158" i="10" s="1"/>
  <c r="F52" i="9"/>
  <c r="E52" i="9"/>
  <c r="D9" i="5"/>
  <c r="C9" i="5"/>
  <c r="C8" i="5"/>
  <c r="E8" i="5" s="1"/>
  <c r="J8" i="5" s="1"/>
  <c r="D8" i="5"/>
  <c r="C7" i="5"/>
  <c r="D7" i="5"/>
  <c r="N22" i="7"/>
  <c r="N23" i="7" s="1"/>
  <c r="J22" i="7"/>
  <c r="J8" i="7"/>
  <c r="F39" i="9"/>
  <c r="F53" i="9" s="1"/>
  <c r="I72" i="7" s="1"/>
  <c r="I73" i="7" s="1"/>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10" i="8" l="1"/>
  <c r="E7" i="5"/>
  <c r="J7" i="5" s="1"/>
  <c r="E9" i="5"/>
  <c r="J9" i="5" s="1"/>
  <c r="E53" i="9"/>
  <c r="F54" i="9" s="1"/>
  <c r="D6" i="5"/>
  <c r="D11" i="5" s="1"/>
  <c r="C11" i="5"/>
  <c r="J72" i="7"/>
  <c r="J73" i="7" s="1"/>
  <c r="J78" i="7" s="1"/>
  <c r="E6" i="5" l="1"/>
  <c r="J6" i="5" s="1"/>
  <c r="E11" i="5"/>
  <c r="J11" i="5" s="1"/>
</calcChain>
</file>

<file path=xl/sharedStrings.xml><?xml version="1.0" encoding="utf-8"?>
<sst xmlns="http://schemas.openxmlformats.org/spreadsheetml/2006/main" count="975" uniqueCount="487">
  <si>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</si>
  <si>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</si>
  <si>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</si>
  <si>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</si>
  <si>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</si>
  <si>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</si>
  <si>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</si>
  <si>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</si>
  <si>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</si>
  <si>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</si>
  <si>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</si>
  <si>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</si>
  <si>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</si>
  <si>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</si>
  <si>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</si>
  <si>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</si>
  <si>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</si>
  <si>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</si>
  <si>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</si>
  <si>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</si>
  <si>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</si>
  <si>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</si>
  <si>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</si>
  <si>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</si>
  <si>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</si>
  <si>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</si>
  <si>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</si>
  <si>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</si>
  <si>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</si>
  <si>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</si>
  <si>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</si>
  <si>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</si>
  <si>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</si>
  <si>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</si>
  <si>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</si>
  <si>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</si>
  <si>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</si>
  <si>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</si>
  <si>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</si>
  <si>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</si>
  <si>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</si>
  <si>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</si>
  <si>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</si>
  <si>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</si>
  <si>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</si>
  <si>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</si>
  <si>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</si>
  <si>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</si>
  <si>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</si>
  <si>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</si>
  <si>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</si>
  <si>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</si>
  <si>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</si>
  <si>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</si>
  <si>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</si>
  <si>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</si>
  <si>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</si>
  <si>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</si>
  <si>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</si>
  <si>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</si>
  <si>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</si>
  <si>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</si>
  <si>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</si>
  <si>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</si>
  <si>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</si>
  <si>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</si>
  <si>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</si>
  <si>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</si>
  <si>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</si>
  <si>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</si>
  <si>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</si>
  <si>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</si>
  <si>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</si>
  <si>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</si>
  <si>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</si>
  <si>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</si>
  <si>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</si>
  <si>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</si>
  <si>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</si>
  <si>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</si>
  <si>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</si>
  <si>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</si>
  <si>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</si>
  <si>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</si>
  <si>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</si>
  <si>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</si>
  <si>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</si>
  <si>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</si>
  <si>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</si>
  <si>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</si>
  <si>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</si>
  <si>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</si>
  <si>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</si>
  <si>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</si>
  <si>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</si>
  <si>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</si>
  <si>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</si>
  <si>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</si>
  <si>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</si>
  <si>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</si>
  <si>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</si>
  <si>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</si>
  <si>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</si>
  <si>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</si>
  <si>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</si>
  <si>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</si>
  <si>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</si>
  <si>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</si>
  <si>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</si>
  <si>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</si>
  <si>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</si>
  <si>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</si>
  <si>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</si>
  <si>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</si>
  <si>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</si>
  <si>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</si>
  <si>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</si>
  <si>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</si>
  <si>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</si>
  <si>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</si>
  <si>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</si>
  <si>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</si>
  <si>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</si>
  <si>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</si>
  <si>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</si>
  <si>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</si>
  <si>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</si>
  <si>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</si>
  <si>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</si>
  <si>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</si>
  <si>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</si>
  <si>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</si>
  <si>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</si>
  <si>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</si>
  <si>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</si>
  <si>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</si>
  <si>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</si>
  <si>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</si>
  <si>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</si>
  <si>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</si>
  <si>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</si>
  <si>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</si>
  <si>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</si>
  <si>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</si>
  <si>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</si>
  <si>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</si>
  <si>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</si>
  <si>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</si>
  <si>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</si>
  <si>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</si>
  <si>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</si>
  <si>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</si>
  <si>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</si>
  <si>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</si>
  <si>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</si>
  <si>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</si>
  <si>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</si>
  <si>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</si>
  <si>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</si>
  <si>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</si>
  <si>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</si>
  <si>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</si>
  <si>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</si>
  <si>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</si>
  <si>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</si>
  <si>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</si>
  <si>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</si>
  <si>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</si>
  <si>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</si>
  <si>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</si>
  <si>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</si>
  <si>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</si>
  <si>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</si>
  <si>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</si>
  <si>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</si>
  <si>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</si>
  <si>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</si>
  <si>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</si>
  <si>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</si>
  <si>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</si>
  <si>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</si>
  <si>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</si>
  <si>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</si>
  <si>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</si>
  <si>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</si>
  <si>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</si>
  <si>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</si>
  <si>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</si>
  <si>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</si>
  <si>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</si>
  <si>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</si>
  <si>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</si>
  <si>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</si>
  <si>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</si>
  <si>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</si>
  <si>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</si>
  <si>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</si>
  <si>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</si>
  <si>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</si>
  <si>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</si>
  <si>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</si>
  <si>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</si>
  <si>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</si>
  <si>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</si>
  <si>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</si>
  <si>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</si>
  <si>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</si>
  <si>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</si>
  <si>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</si>
  <si>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</si>
  <si>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</si>
  <si>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</si>
  <si>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</si>
  <si>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</si>
  <si>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</si>
  <si>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</si>
  <si>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</si>
  <si>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</si>
  <si>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</si>
  <si>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</si>
  <si>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</si>
  <si>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</si>
  <si>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</si>
  <si>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</si>
  <si>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</si>
  <si>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</si>
  <si>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</si>
  <si>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</si>
  <si>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</si>
  <si>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</si>
  <si>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</si>
  <si>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</si>
  <si>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</si>
  <si>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</si>
  <si>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</si>
  <si>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</si>
  <si>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</si>
  <si>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</si>
  <si>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</si>
  <si>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</si>
  <si>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</si>
  <si>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</si>
  <si>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</si>
  <si>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</si>
  <si>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</si>
  <si>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</si>
  <si>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</si>
  <si>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</si>
  <si>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</si>
  <si>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</si>
  <si>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</si>
  <si>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</si>
  <si>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</si>
  <si>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</si>
  <si>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</si>
  <si>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</si>
  <si>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</si>
  <si>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</si>
  <si>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</si>
  <si>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</si>
  <si>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</si>
  <si>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</si>
  <si>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</si>
  <si>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</si>
  <si>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</si>
  <si>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</si>
  <si>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</si>
  <si>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</si>
  <si>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</si>
  <si>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</si>
  <si>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</si>
  <si>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</si>
  <si>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</si>
  <si>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</si>
  <si>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</si>
  <si>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</si>
  <si>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</si>
  <si>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</si>
  <si>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</si>
  <si>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</si>
  <si>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</si>
  <si>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</si>
  <si>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</si>
  <si>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</si>
  <si>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</si>
  <si>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</si>
  <si>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</si>
  <si>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</si>
  <si>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 xml:space="preserve">CERCO PERIMETRICO DE LA POSTA MEDICA ZARUMILLA - TUMBES </t>
  </si>
  <si>
    <t>Estudio Definitivo</t>
  </si>
  <si>
    <t>Equipamiento Hospitalario</t>
  </si>
  <si>
    <t>AMPLIACION DEL SERVICIO DE RADIOTERAPIA CON ACELERADOR LINEAL PARA LA RED ASISTENCIAL LA LIBERTAD</t>
  </si>
  <si>
    <t>MEJORAMIENTO DE LAS ACTIVIDADES COLECTIVAS DE PROMOCION DE LA SALUD EN LOS CENTROS ASISTENCIALES DEL AMBITO DE LA RED ASISTENCIAL LAMBAYEQUE</t>
  </si>
  <si>
    <t>Gerencia Central de Proyectos de Inversión</t>
  </si>
  <si>
    <t>Supervisión ED</t>
  </si>
  <si>
    <t>Supervisión de Obra</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</si>
  <si>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</si>
  <si>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</si>
  <si>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</si>
  <si>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</si>
  <si>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</si>
  <si>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</si>
  <si>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</si>
  <si>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</si>
  <si>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</si>
  <si>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</si>
  <si>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</si>
  <si>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</si>
  <si>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</si>
  <si>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</si>
  <si>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</si>
  <si>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</si>
  <si>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UNIDADES DE ATENCIÓN DE MEDICINA COMPLEMENTARIA DE LOS CENTROS ASISTENCIALES A NIVEL NACIONAL </t>
  </si>
  <si>
    <t>MONTOS DE ADICIONALES DE OBRA (S/)</t>
  </si>
  <si>
    <t>Elaboración conjunta de las Gerencias</t>
  </si>
  <si>
    <t>Obra culminada y recepcionada, y en etapa de proceso arbitral</t>
  </si>
  <si>
    <t>Mayores prestaciones por modificaciones requeridas por el usuario</t>
  </si>
  <si>
    <t>CONSTRUCTORA MALAGA</t>
  </si>
  <si>
    <t>Consorcio ATA - KUKOVA</t>
  </si>
  <si>
    <t>330 días</t>
  </si>
  <si>
    <t>Obra Recepcionada y en proceso arbitral</t>
  </si>
  <si>
    <t>CLEAN ROOM &amp; VALIDATIÓN SAC</t>
  </si>
  <si>
    <t>90 días</t>
  </si>
  <si>
    <t>CONTRATISTA LA UNION S.A.</t>
  </si>
  <si>
    <t xml:space="preserve">INSPECTORa. Ing. Silvia Huaytalla </t>
  </si>
  <si>
    <t>180 d.c.</t>
  </si>
  <si>
    <t>Consultor Teodoro Pimentel Godoy</t>
  </si>
  <si>
    <t>Red Asistencial Rebagliati</t>
  </si>
  <si>
    <t>60 días</t>
  </si>
  <si>
    <t>01/10/2014 (EDI)</t>
  </si>
  <si>
    <t>Mayores prestaciones en ejecución de obra</t>
  </si>
  <si>
    <t>Consorcio Ejecutor Arequipa</t>
  </si>
  <si>
    <t>Inspectora. Ing. Jannet Herrera</t>
  </si>
  <si>
    <t>1’081,812.23</t>
  </si>
  <si>
    <t>119,181.66 Inc. I.G.V.</t>
  </si>
  <si>
    <t>en proceso arbitral</t>
  </si>
  <si>
    <t>Informa que el contrato de obra se encuentra en proceso arbitral</t>
  </si>
  <si>
    <t>JAVI S.A. CONTRATISTAS GENERALES</t>
  </si>
  <si>
    <t>Inspector de obra: Ing. Julio Touzett Llanos</t>
  </si>
  <si>
    <t>164 d.c.</t>
  </si>
  <si>
    <t>En Liquidacion</t>
  </si>
  <si>
    <t>Mayores prestaciones</t>
  </si>
  <si>
    <t>LIQUIDADA</t>
  </si>
  <si>
    <t>Demora en el desaduanaje del equipo de aire acondicionado</t>
  </si>
  <si>
    <t>Obra terminada</t>
  </si>
  <si>
    <t>Obra liquidada</t>
  </si>
  <si>
    <t>Se ha culminado el saldo de obra 100%, recepcionado y en uso</t>
  </si>
  <si>
    <t>Obra recepcionada 100% y entregada al usuario final</t>
  </si>
  <si>
    <t>superposción de contrato de obra y equipo debido a la nulidad de contrato inicial de obra del 2016.</t>
  </si>
  <si>
    <t>SALDO DE OBRA:MEJORAMIENTO Y AMPLIACION DE LOS SERVICIOS DEL AREA PEDIATRICA DEL INSTITUTO NACIONAL CARDIOVASCULAR - INCOR</t>
  </si>
  <si>
    <t>Demora en la Obtención de la Licencia de Obra</t>
  </si>
  <si>
    <t>Culminación del Expediente de Media Tensión por consultoría externa.</t>
  </si>
  <si>
    <t>El saneamiento físico legal del terreno, a cargo de la Red Asistencial Tumbes.</t>
  </si>
  <si>
    <t>SALDO DE OBRA: CREACION E IMPLEMENTACION DEL SERVICIO DE TOMOGRAFIA EN EL HOSPITAL I VICTOR ALFREDO LAZO PERALTA - MADRE DE DIOS</t>
  </si>
  <si>
    <t>"SALDO DE OBRA
INSTALACIÓN DE LOS SERVICIOS DE TOMOGRAFÍA DE LA UPSS AYUDA AL DIAGNÓSTICO Y TRATAMIENTO DEL HOSPITAL NACIONAL GUILLERMO ALMENARA IRIGOYEN"</t>
  </si>
  <si>
    <t>Estudio Definitivo Elaboración</t>
  </si>
  <si>
    <t>Proyecto ejecutado al 100% el año 2017</t>
  </si>
  <si>
    <t>Proyecto ejecutado al 100% el 2017</t>
  </si>
  <si>
    <t>Expediente Técnico
+ EIA</t>
  </si>
  <si>
    <t>Supervisión de ED</t>
  </si>
  <si>
    <t>Estudio Definitivo (EIA)</t>
  </si>
  <si>
    <t>CONSORCIO RICARDO PALMA</t>
  </si>
  <si>
    <t>OMAR ORLANDO TABOADA COBEÑAS</t>
  </si>
  <si>
    <t>S/.718,000 inc. IGV</t>
  </si>
  <si>
    <t>90 d.c.</t>
  </si>
  <si>
    <t>06.07.2018</t>
  </si>
  <si>
    <t xml:space="preserve"> -</t>
  </si>
  <si>
    <t>Aun no ha sido contratado al ejecutor de la obra.</t>
  </si>
  <si>
    <t>MEJORAMIENTO Y AMPLIACIÓN DE LAS SALAS DE OBSERVACIÓN DEL SERVICIO DE EMERGENCIA DEL HOSPITAL III IQUITOS DE LA RED ASISTENCIAL LORETO. DISTRITO DE PUNCHANA, PROVINCIA DE MAYNAS Y DEPARTAMENTO DE LORETO</t>
  </si>
  <si>
    <t>CREACIÓN E IMPLEMENTACIÓN DE LA UNIDD DE TRANSPLANTES DE PROGENITORES HEMATOPOYÉTICOS ALOGÉNICO DE DONANTE NO RELACIONADO EN EL HOSPITAL NACIONAL EDGARDO REBAGLIATI MARTINS - ESSALUD, DISTRITO DE JESÚS MARÍA, PROVINCIA DE LIMA, DEPARTAMENTO DE LIMA</t>
  </si>
  <si>
    <t>INSTALACIÓN DE LOS SERVICIOS DE ATENCIÓN RENAL AMBULATORIA - ESSALUD, DE LA RED ASISTENCIAL AREQUIPA EN EL DISTRITO DE JACOBO HUNTER, PROVINCIA DE AREQUIPA, DEPARTAMENTO DE AREQUIPA</t>
  </si>
  <si>
    <t>Expediente concluido.</t>
  </si>
  <si>
    <t>Demora en el estudio de mercado a cargo de CEABE.</t>
  </si>
  <si>
    <t xml:space="preserve"> - Estudio Definitivo culminado y aprobado.
 - Con Resolución de Gerencia Central de Proyectos de Inversión N° 05-GCPI-ESSALUD-2017,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</si>
  <si>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04-GCPI-ESSALUD-2018,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</si>
  <si>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05-GCPI-ESSALUD-2018, se aprueba el Estudio Definitivo del Proyecto y se ha remitido a la Gerencia de Ejecución de Proyectos el Expediente Técnico para continuar con el procedimiento administrativo.</t>
  </si>
  <si>
    <t xml:space="preserve"> - Elaboración de Expediente Técnico a Nivel de Ejecución de Obra culminado.
 - Con Resolución de Gerencia Central de Proyectos de inversión N° 03-GCPI-ESSALUD-2018, se abrueba el expediente técnico de Saldo de Obra del Proyecto, y se ha remitido el Expediente Técnico de Saldo de Obra a la Gerencia de Ejecución de Proyectos para continuar con el procedimiento administrativo correspondiente.</t>
  </si>
  <si>
    <t>Obra culminada, instalaciones en posesión del área usuaria de la Red Asistencial Arequipa y en uso. 
Obra en proceso arbitral, la Red contratará los servicios necesarios para subsanar las observaciones realizadas por el Comité de Recepción de obra.</t>
  </si>
  <si>
    <t>_</t>
  </si>
  <si>
    <t>Expediente Técnico concluido, elaborado por la Red Rebagliati</t>
  </si>
  <si>
    <t>Expediente Técnico concluido, se solicitó transferencia de Fondos y Habilitación Presupuestal</t>
  </si>
  <si>
    <t xml:space="preserve">Adquisición por parte de la Red Asistencial Ancash. </t>
  </si>
  <si>
    <t>Supervision por Administracion Directa</t>
  </si>
  <si>
    <t>CONSORCIO CONSTRUCCION</t>
  </si>
  <si>
    <t>CONSORCIO SALUD SANTA ANITA</t>
  </si>
  <si>
    <t>27.10.2018</t>
  </si>
  <si>
    <t xml:space="preserve">CEABE con fecha 18.12.2018, efectuó la convocatoria del ultimo item del referido Proyecto de Inversion a traves del Procedimiento de Selección AS-SM-64-2018-ESSALUD/CEABE-1, </t>
  </si>
  <si>
    <t>Actualmente el equipamiento se encuentra en estudio de mercado a cargo del CEABE.</t>
  </si>
  <si>
    <t>Demora en los actos preparatorios parte del INCOR.</t>
  </si>
  <si>
    <t xml:space="preserve"> Equipos Adquiridos
  16 items adquirido, recepcionados y pagados por el monto de S/ 2,855,404.33 soles.
- Equipos en Proceso de Recepción
   2 item por el monto de S/ 115.00 soles.
- Equipos no entregados
  2 items no entregados por el monto de S/ 1,030.00 soles.
- Equipos pendientes de Adquisición
   01 items en estudio de mercado por el monto S/ 2,372.19 soles.</t>
  </si>
  <si>
    <t>Actos preparatorios para el proceso de selección.</t>
  </si>
  <si>
    <t>- Equipos Adjudicado y en etapa de Recepción, mediante el Proceso de Convocatoria Licitación Pública LP-SM-25-2018-ESSALUD/CEABE-1 / ADQUISICIÓN DE EQUIPOS BIOMÉDICOS
   01 item adjudicado en etapa de recepción por el monto de S/ 43,200.00 soles.
- Equipos en Proceso de Adquisición
   05 items por el monto de S/ 1,442,056.00 soles.</t>
  </si>
  <si>
    <t>De acuerdo a lo establecido en el PIA, se tenia programado ejecutar el 100% . Sin embargo, la descripcion de los items y las especificaciones técnicas elaboradas por GCTIC, requieren de su revision, frente al expediente aprobado en el proyecto de inversion por existir inconsistencias; por lo cual, a la fecha se encuentra en un 0 % de ejecución.
Equipos pendientes de adquisición.
Equipos pendientes de adquisición
07 items pendientes de adquisición.</t>
  </si>
  <si>
    <t>Demora en los Actos preparatorios para el procedimiento de selección.</t>
  </si>
  <si>
    <t>Procedimiento logistico
Actualizacion de presupuesto</t>
  </si>
  <si>
    <t>Demora en estudio de mercado</t>
  </si>
  <si>
    <t>Expediente Técnico aprobado en los plazos previstos</t>
  </si>
  <si>
    <t>Se ha culminado la Elaboración del Expediente Técnico, por la modalidad de Administración Directa.</t>
  </si>
  <si>
    <t>Expediente Técnico Culminado en los plazos previstos</t>
  </si>
  <si>
    <t xml:space="preserve">CONSORCIO SALUD CHINCHEROS III </t>
  </si>
  <si>
    <t>INSTITUTO DE CONSULTORIA S.A.</t>
  </si>
  <si>
    <t>- Equipos Adjudicados y Pagados
 51 items adjudicados, recepcionados y pagados por el monto de S/ 6,483,051.00 soles.
- Equipos Adjudicado y en etapa de Recepción
  11 items adjudicados en etapa de recepción por el monto de S/ 169,308.20 soles.
- Equipos en Proceso de Adquisición
  12 items por el monto de S/ 1,508,380.15 soles.
- Equipos retirado de la lista por el area usuaria
  01 item por el monto S/ 3,492.80 soles</t>
  </si>
  <si>
    <r>
      <rPr>
        <b/>
        <sz val="12"/>
        <color rgb="FFFF0000"/>
        <rFont val="Arial"/>
        <family val="2"/>
      </rPr>
      <t xml:space="preserve">PIA </t>
    </r>
    <r>
      <rPr>
        <b/>
        <sz val="12"/>
        <rFont val="Arial"/>
        <family val="2"/>
      </rPr>
      <t>2019</t>
    </r>
  </si>
  <si>
    <t>0</t>
  </si>
  <si>
    <t>Elaboracion de Expediente Técnico de saldo de obra
Actualizacion de presupuesto
Implementación de recomendaciones de Control Institucional</t>
  </si>
  <si>
    <t>Consorcio Supervisor Essalud Lima</t>
  </si>
  <si>
    <t>Obra recepcionada, 100%  en uso y liquidada</t>
  </si>
  <si>
    <t>No inicia por encontrarse la
Obra en Proceso de Arbitraje(Conciliación en GCAJ)</t>
  </si>
  <si>
    <r>
      <t xml:space="preserve">Actualmente en etapa de Ejecución de Obra.
</t>
    </r>
    <r>
      <rPr>
        <b/>
        <sz val="12"/>
        <color rgb="FFFF0000"/>
        <rFont val="Arial"/>
        <family val="2"/>
      </rPr>
      <t>Al 28.02.2018 la obra presenta un Avance de Real de 93.27% vs Avance Programado de 100%, Obra Atrazada.</t>
    </r>
    <r>
      <rPr>
        <sz val="12"/>
        <rFont val="Arial"/>
        <family val="2"/>
      </rPr>
      <t xml:space="preserve">
Deductivo de Obra N°1, por reducción de metas al no ejecutar un Consultorio en el Cuarto Piso a solicitud del usuario, por el monto de S/ 16,742.33 que representa el 2.40% del monto contratado.</t>
    </r>
  </si>
  <si>
    <t>El Proyecto consiste en la adquisición de 29 Ítems.
- Equipos Adjudicados y Pagados
   09 items adjudicados, recepcionados y pagados por el monto de S/ 2,802,724.60 soles.
- Equipos Adjudicado y en etapa de Recepción
  10 items adjudicados en etapa de recepción por el monto de S/ 2,450,675.52 soles.
- Equipos en Proceso de Adquisición
  10 items por el monto de S/ 2,483,323.63 soles.</t>
  </si>
  <si>
    <t>El Proyecto consiste en la adquisición de 74 Ítems (488 equipos).
Actualmente la los equipos se encuentran en Estudio de Mercado. Programandose la adquisicion y entrega de los mencionada equipos una vez finalizada la entrega de la obra.</t>
  </si>
  <si>
    <t>Plazos de adquisición según avance de la Obra</t>
  </si>
  <si>
    <t>Se ha logrado un avance del 6.17 %.
- Se ha adquirido, instalado y pagado el Lavador Automático de Chatas, por un monto de S/30,554.03 
- Se encuentra en Actualizacion  en la GCTIC el expdiente Sistema dede Llamada de Enfermera Enfermeras.</t>
  </si>
  <si>
    <t>Demora en los actos preparatorios para el procedimiento de selección y recepcion</t>
  </si>
  <si>
    <t xml:space="preserve">El Proyecto consiste en la adquisición de 20 Ítems, que se viene ejecutando a traves de CEABE y la Red Asistencial Junín.
- 16 items Adquiridos por el monto de S/ 4,540,693.32.
- 04 items en estudio de mercado por el monto S/ 346,460.00 soles.  </t>
  </si>
  <si>
    <r>
      <rPr>
        <sz val="12"/>
        <color rgb="FFFF0000"/>
        <rFont val="Arial"/>
        <family val="2"/>
      </rPr>
      <t xml:space="preserve">El proyecto consiste en la adquisición de 6 Items </t>
    </r>
    <r>
      <rPr>
        <sz val="12"/>
        <rFont val="Arial"/>
        <family val="2"/>
      </rPr>
      <t xml:space="preserve">
- 6 items Adquiridos por el monto de S/ 1,306,758.20.</t>
    </r>
  </si>
  <si>
    <t xml:space="preserve">A la fecha no se ha contratado la obra, por lo tantro la adqusicion del equipamiento se encuentra supeditada a la ejcucion de la obra </t>
  </si>
  <si>
    <t xml:space="preserve">s items </t>
  </si>
  <si>
    <r>
      <t xml:space="preserve">Se ha ejecutado el monto de S/ 385, 983.00 soles, correspondientes a 35 equipos  y que represente el 26%  de los pendientes del Proyecto.
Se encuentran pendentes de adquisiscion 14 items, que representa 66 equipos cuyo valor es 1,422,276.77 soles y constituyen el  49% de los pendientes
Se han retirado 2 items  que represntan  34 bienes (mobiliario administrativo), y  que represtnaba el  25% de los pendientes
</t>
    </r>
    <r>
      <rPr>
        <b/>
        <sz val="12"/>
        <color rgb="FFFF0000"/>
        <rFont val="Arial"/>
        <family val="2"/>
      </rPr>
      <t/>
    </r>
  </si>
  <si>
    <t>El equipamiento pendiente se encuentra en ejecución por el monto de: S/3,964,908.00
- Equipos Adquiridos 
  91  items que representan a  545 equipos por el monto de S/ 4,439.45 soles. 
  06 items que representan a 13 equipos en proceso de recepción por el monto de S/ 1,932,623.45 soles.
- Equipos en proceso de adquisición.
  05 items por el monto de S/ 2,021,604.68 soles.
- Equipos en Estudio de Mercado.
  25 items en estudio de mercado que represetan 73 equipos a cargo del INCOR. monto referencial S/ 1,450.159.18
- Equipos Informáticos en Elaboracion de EE.TT. a cargo de GCTIC
  05 items en elaboración de EE.TT. y TDR por el monto referencial de S/ 60,900.00</t>
  </si>
  <si>
    <t>MEJORAMIENTO DE LOS SERVICIOS DE SALUD DEL HOSPITAL II PASCO DE LA RED ASISTENCIAL PASCO, EN EL DISTRITO DE FUNDICIÓN DE TINYAHUARCO, PROVINCIA DE PASCO, DEPARTAMENTO DE PASCO</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</si>
  <si>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</si>
  <si>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</si>
  <si>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</si>
  <si>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</si>
  <si>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IMPLEMENTACIÓN DEL SERVICIO DE ANATOMÍA PATOLÓGICA DEL HOSPITAL II MOQUEGUA, RED ASISTENCIAL MOQUEGUA, DEPARTAMENTO DE MOQUEGUA.</t>
  </si>
  <si>
    <t>La Red Asistencial no logro contratar Consultoria y solicitó apoyo para que el proceso de contratación se realice en la Sede Central de ESSALUD. Sin embargo, la GCPI ha propuesto realizar el proyecto en Administración Directa.
La inactivacion del PIP en el aplicativo informatico del Banco de Inversiones del MEF.
Personal participando en la supervision de otros proyectos.</t>
  </si>
  <si>
    <t>Observaciones en la especialidad de seguridad de parte de la comisión de la Municipalidad de La Victoria.</t>
  </si>
  <si>
    <t xml:space="preserve">
La primera Convocatoria fue el Consurso Público N° 04-2017-ESSALUD/GCL (1799P00041). De acuerdo al Sistema Electrónico de Contrataciones del Estado (SE@CE) del Organismo Supervisor de las Contrataciones del Estado (OSCE), el reporte de otorgamiento de Buena Pro, el resultado: DESIERTO.
Segunda Convocatoria: En proceso logístico - Etapa de Convocatoria - Evaluacion de propuestas.</t>
  </si>
  <si>
    <t>Modificacion de las normas y Ley de Contrataciones y su Reglamento, que trajo como consecuencia continuas actualizaciones de los Términos de Referencia.</t>
  </si>
  <si>
    <r>
      <t xml:space="preserve">En etapa de Elaboración del Expediente Técnico, a traves de Administración Directa. Se ha aprobado el anteproyecto. Se encuentra en desarrollo el Expediente.
</t>
    </r>
    <r>
      <rPr>
        <sz val="12"/>
        <color rgb="FFFF0000"/>
        <rFont val="Arial"/>
        <family val="2"/>
      </rPr>
      <t xml:space="preserve">
</t>
    </r>
  </si>
  <si>
    <t>En etapa de Elaboración del Expediente Técnico, a traves de Administración Directa.
Mediante Carta N° 1074-GEI-GCPI-ESSALUD-2017 y Carta N° 1075-GEI-GCPI-ESSALUD-2017 se designan a los especialistas de Arquitectura e Instalaciones Electricas respectivamente, reconformando el Comité de Elaboración del Estudio Definitivo.
- Expediente Técnico para su presentación ante la Municipalidad de la Victoria con el levantamiento de observaciones CULMINADO.
- Solicitud de ADELANTO para pago por derechos de revisión del Expediente Técnico por la Comisión Evaluadora de la Municipalidad de la Victoria para la Obtención de Licencia de Obra</t>
  </si>
  <si>
    <t>En etapa de Elaboración del Expediente Técnico, a traves de Administración Directa. El Expediente tecnico se ha presentado a la supervision para su revision y conformidad.</t>
  </si>
  <si>
    <t xml:space="preserve">Modificacion de las normas que trajo como consecuencia continuas actualizaciones de los Términos de Referencia para la Contratación de Consultoria Externa. El valor referencial que arrojo el mercado para su elaboración por Consultoría, fue elevado.  Por esta situación se tomo la decision se viene desarrollando por Administración Directa
Estudio de Mecanica de Suelos. </t>
  </si>
  <si>
    <t>La Supervisión de la Elaboración del Expediente Técnico se realiza con personal de la SGED y Consultores Externos.</t>
  </si>
  <si>
    <t>En proceso de actualizacion de Terminos de Referencia.</t>
  </si>
  <si>
    <t>Actualmente en Etapa de Elaboración de Terminos de Referencia.</t>
  </si>
  <si>
    <t>MEJORAMIENTO DE LOS SERVICIOS DE ATENCIÓN RENAL AMBULATORIA EN EL HOSPITAL NACIONAL ADOLFO GUEVARA VELASCO DE LA RED ASISTENCIAL CUSCO - ESSALUD EN EL DISTRITO DE WANCHAQ, PROVINCIA DE CUSCO, DEPARTAMENTO DE CUSCO</t>
  </si>
  <si>
    <t>RECUPERACIÓN DE LOS SERVICIOS DE SALUD DEL HOSPITAL MARIA REICHE DE LA RED ASISTENCIAL ICA – ESSALUD, EN EL DISTRITO DE MARCONA, PROVINCIA DE NASCA, DEPARTAMENTO DE ICA</t>
  </si>
  <si>
    <t>MEJORAMIENTO Y AMPLIACION DE LOS SERVICIOS DE SALUD DEL HOSPITAL I FLORENCIA DE MORA DE LA RED ASISTENCIAL LA LIBERTAD – ESSALUD, DISTRITO PROVINCIA DE TRUJILLO, DEPARTAMENTO DE LA LIBERTAD</t>
  </si>
  <si>
    <t>La Red no ha concluido con el proceso de saneamiento físico legal del terreno</t>
  </si>
  <si>
    <r>
      <t xml:space="preserve">Expediente Técnico culminado
</t>
    </r>
    <r>
      <rPr>
        <sz val="12"/>
        <rFont val="Arial"/>
        <family val="2"/>
      </rPr>
      <t xml:space="preserve">Ya se cuenta con Licencia de Edificación.
Se encuentra etapa de Aprobación, con Estudio de Mitigación Ambiental, en tanto la Red Asitencial Huancavelica, obtenga su PAMA aprobado. </t>
    </r>
  </si>
  <si>
    <t>Estudio de Impacto Ambiental a cargo de la Red Asistencial Huancavelica</t>
  </si>
  <si>
    <t>Se encuentra en Pre Inversión. Verificación de Viabilidad</t>
  </si>
  <si>
    <t>Estudio Definitvo</t>
  </si>
  <si>
    <t>Retiro de Redes Sanitarias por parte de la Red Asistencial. EN PROCESO</t>
  </si>
  <si>
    <r>
      <rPr>
        <b/>
        <sz val="12"/>
        <rFont val="Arial"/>
        <family val="2"/>
      </rPr>
      <t>En Etapa de Elaboración del Expediente Técnico Definitivo a cargo de la Red Rebagliati</t>
    </r>
    <r>
      <rPr>
        <sz val="12"/>
        <rFont val="Arial"/>
        <family val="2"/>
      </rPr>
      <t>. 
La SGED apoyo en la supervisión del 1er entregable a partir del 2017. 
Se designa al Comité de Supervisión del Estudio Definitivo. Carta Circular N° 012-GEI-GCPI-ESSALUD-2017 .
Se emitió el 1er Informe de la Supervisión. Informe N°001-SUP-CDHIURF-SGED-GEI-GCPI-ESSALUD-2017. NO CONFORME.
Se emite Informe del Estado Situacional de la Elaboración del Estudio Definitivo con Informe N° 003-NJSM-SGED-GEI-GCPI-ESSALUD-2017, donde se recomienda cancelar el servicio por incumplimiento y realizarlo por administración directa.
Mediante Carta Notarial N° 014-OA-GHNERM-GRPR-La Red Asistencial ha rescindido el contrato.
SE SOLICITA A LA RED REBAGLIATI CONFIRME LA PERSISTENCIA DE LA NECESIDAD DE EJECUTAR EL PROYECTO.</t>
    </r>
  </si>
  <si>
    <t xml:space="preserve">                                                                                                                                                                                                                                                                                                                                                                            </t>
  </si>
  <si>
    <t>La Red Asistencial Huancavelica se encuentra gestionando ante la Municipalidad un nuevo terreno para el Proyecto de Inversion.</t>
  </si>
  <si>
    <t>El terreno tiene una alto indice de vulnerabilidad. 
La Red Asistencial se encuentra gestionando el cambio de terreno.</t>
  </si>
  <si>
    <r>
      <rPr>
        <b/>
        <sz val="12"/>
        <rFont val="Arial"/>
        <family val="2"/>
      </rPr>
      <t>Expediente Técnico culminado</t>
    </r>
    <r>
      <rPr>
        <sz val="12"/>
        <rFont val="Arial"/>
        <family val="2"/>
      </rPr>
      <t xml:space="preserve">
Se ha contratado a un consultor para la elaboracion del Estudio de Impacto Ambiental.
Recepción del Primer Entregable y presentación del Expediente ante DIGESA.
DIGESA indica que no se requiere de Estudio de Impacto Ambiental (EIA) sino basta con que el Hospital cuente con PAMA y se actualice.
Se ha contratado empresa para que realice el PAMA del Hospital el cual ya ha sido presentado a la DIGESA.</t>
    </r>
  </si>
  <si>
    <t>Demora en la contratacion de empresa especializada que elabore y tramite el Estudio de Impacto Ambiental.
DIGESA indica que no requiere de EIA sino de PAMA</t>
  </si>
  <si>
    <t xml:space="preserve">Se espera confirmación de aspectos del proyecto por Gerencia Central de Planeamiento y Presupuesto para continuar con el registro del proyecto en el Banco de Proyectos.
</t>
  </si>
  <si>
    <t>MEJORAMIENTO DE LA UNIDAD DE MEZCLAS ONCOLOGICAS DEL HOSPITAL NACIONAL ALBERTO SABOGAL SOLOGUREN, DISTRITO DE BELLAVISTA, PROVINCIA CONSTITUCIONAL DEL CALLAO</t>
  </si>
  <si>
    <t xml:space="preserve">Con el Fin de Iniciar la Etapa de Elaboración del Expediente Técnico, se solicito pronunciamiento del Hospital Sabogal respecto a la nueva ubicación física del Proyecto, por no cumplir con el área normativa.
El Hospital indico que el area indicada en el EPI se encuentra dentro de lo estblecido por la normatividad. </t>
  </si>
  <si>
    <t>El area donde se ejecutará el proyecto no cumple con la normatividad.</t>
  </si>
  <si>
    <t>Se realizó por Administración Directa.</t>
  </si>
  <si>
    <r>
      <t xml:space="preserve">En Etapa de Ejecución de Obra desde el 27.10.2018.
Al 30.03.2019 el Avance Real de la Obra 15.7% vs 
El Avance Programado del 19.72%, obra Atrazada.
</t>
    </r>
    <r>
      <rPr>
        <b/>
        <u/>
        <sz val="12"/>
        <rFont val="Arial"/>
        <family val="2"/>
      </rPr>
      <t/>
    </r>
  </si>
  <si>
    <t>Elaborado por la Red Asistencial Rebagliati 
Expediente culminado.</t>
  </si>
  <si>
    <t xml:space="preserve">
Demora en la aprobación del Expediente de Contratación luego de la integración de las bases.</t>
  </si>
  <si>
    <t>OBRA
Contrato suscrito el 08 de febrero del 2019
LP-SM-4-2018-ESSALUD/GCL-1.
Valor Referencial: S/ 18,514,392.77
Contratista: CONSORCIO SALUD CHINCHEROS III 
Avance al mes de marzo 2019 : 4.13%
Avance programado : 2.36%
SERVICIO DE SUPERVISIÓN DE OBRA 
Contrato suscrito 04 de enero de 2019
CP-SM-17-2018-ESSALUD/GCL-1.
Valor Referencial: S/ 2,168,458.31.
Consultor: INSTITUTO DE CONSULTORIA S.A.</t>
  </si>
  <si>
    <t xml:space="preserve">
Actualizacion de presupuesto.
Demora en el Proceso Logistico</t>
  </si>
  <si>
    <t>A la fecha se ha culminando la elaboración de expedientes tecnicos de equipamiento, supeditado a lo tiempos de culminacion de la obra civil..</t>
  </si>
  <si>
    <t>OBRA.
En etapa de confirmación de la persistencia de la necesidad para inciar su nueva convocatoria. Siendo que la primera convocatoria fue LP N°3-2018-ESSALUD/GCL -1. con un Valor Referencial: S/ 11,956,394.66, la misma que fue DECLARADO DESIERTO. Mediante Resol. N°001-GCPI-ESSALUD-2019 se aprueba el expediente con presupuesto actualizado de 12'244,896.16 - Se encuentra en estudio de mercado 2da convocatoria 
SUPERVISIÓN: 
Mediante proceso CP-SM-16-2018-ESSALUD/GCL.-1 se otorgó la Buena Pro: 14.11.2018 por el Monto Adjudicado: S/ 1,144,092.5 a favor de la empresa CONSORCIO SUPERVISOR ESSALUD LIMA.</t>
  </si>
  <si>
    <r>
      <t xml:space="preserve">El area usuaria ha solicitado el cambio de equipo por mejora tecnológica de 16 Cortes por uno de 64 cortes.
</t>
    </r>
    <r>
      <rPr>
        <b/>
        <sz val="12"/>
        <rFont val="Arial"/>
        <family val="2"/>
      </rPr>
      <t>La Obra aun no ha sido objeto de proceso de selección para su ejecución, se ha remitido el expediente de adquisición del Tomógrafo Computarizado de 16 Cortes a la Gerencia Central de Abastecimiento de Bienes Estratégicos para el estudio de mercado; por lo cual, a la fecha se encuentra en un 0 % de ejecución.</t>
    </r>
  </si>
  <si>
    <t>Equipos Adquiridos
- 37 items adquiridos por el monto de S/ 71,497.88 soles.
- 01item en proceso de adquisición.
- 17 items en fase preparatoria para su adquisición por el monto de S/ 91,255.00.</t>
  </si>
  <si>
    <t>Se ha contratado Consorcio CONSORCIO TALUPA que realizara la supervision del Proyecto en la etapa de elaboracion de Estudio Definitivo. 
Monto Contratado S/ 1,140,585.05.</t>
  </si>
  <si>
    <t>Se suscribio el contrato N° 4600051502 con la empresa CHUNG &amp; TONG INGENIEROS S.A.C. y CAYSA ASOCIADOS S.A.C. con fecha 19.DIC.2018, para la elaboracion del Estudio Definitivo.
En proceso de Elaboracion del Estudio Definitivo.
Se ha aprobado el Primer Entregable e iniciado la elaboracion del segundo entregable</t>
  </si>
  <si>
    <t>Se suscribio el contrato N° 4600051457 con la empresa CESEL S.A. con fecha 10.DIC.2018, para la elaboracion del Estudio Definitivo.
En proceso de Elaboracion del Estudio Definitivo.
Se ha aprobado el Primer Entregable e iniciado la elaboracion del segundo entregable</t>
  </si>
  <si>
    <t>Se suscribio el contrato N° 4600051484 con la empresa INSTITUTO DE CONSULTORIA S.A. con fecha 17.DIC.2018, para la elaboracion del Estudio Definitivo.
En proceso de Elaboracion del Estudio Definitivo.
Se ha aprobado el Primer Entregable e iniciado la elaboracion del segundo entregable</t>
  </si>
  <si>
    <t>En Proceso Logístico la contratación del Expediente Técnico, programado según el portal de SEACE el 02.05.2019</t>
  </si>
  <si>
    <t>La Contratación del Servicio de Supervisión del Expediente Técnico en Actos Preparatorios</t>
  </si>
  <si>
    <t>Actualmente en proceso logístico - Etapa de Convocatoria, según el portal del SEACE se tiene programado la buena pro el 16.05.2019.</t>
  </si>
  <si>
    <t>Actualmente en proceso logístico - Etapa de Convocatoria</t>
  </si>
  <si>
    <t xml:space="preserve">Actualmente en Actos Preparatorios para Contratar una Empresa que Elabore el Expediente Técnico a Nivel Estudio Definitivo.
</t>
  </si>
  <si>
    <t>Elaboracion de los Terminos de Referencia</t>
  </si>
  <si>
    <t>Expediente Técnico Culminado.
En proceso de verificación de viabilidad del PIP.</t>
  </si>
  <si>
    <t>Se contrató al El CONSORCIO SALUD SANTA (Chung &amp; Tong Ingenieros S.A.C. y Sanchez Mayora Juan Ernesto) como Supervisor de obra por el monto S/ 1,164,239.82</t>
  </si>
  <si>
    <t>Con Resol. N° 002-GCPI-ESSALUD-2019, se aprueba el exped. Actualizado por el monto de 1'448,397.05 por Infraestructura,  592,103.13 Subestación, 2'291,970.48 Equip. Hosp. - Se han remitido los TDR  Logística para el proceso de contratación del saldo de obra (infraestructura y Subestación eléct.). 
Actualmente en Actos Preparatorios.</t>
  </si>
  <si>
    <t>Actualmente en Actos Preparatorios.</t>
  </si>
  <si>
    <r>
      <rPr>
        <b/>
        <sz val="12"/>
        <rFont val="Arial"/>
        <family val="2"/>
      </rPr>
      <t>Se ha culminado la Elaboración del Expediente Técnico, por la modalidad de Administración Directa.</t>
    </r>
    <r>
      <rPr>
        <sz val="12"/>
        <rFont val="Arial"/>
        <family val="2"/>
      </rPr>
      <t xml:space="preserve">
Mediante Resolucion de Gerencia Central de Proyectos de Inversion N° 010-GCPI-ESSALUD-2018 de fecha 03.DIC.2018, se aprueba el Estudio Definitivo. Mediante Resol. N°05-GCPI-ESSALUD-2019 de fecha 29.03.2019, se aprueba el expediente técnico con el presupuesto actualizado por la suma total de S/.8'221,121.08 con precios al mes de dic. 2018- Inf. 3'750,731.62. 
Se encuentra en estudio de mercado</t>
    </r>
  </si>
  <si>
    <t xml:space="preserve">El proyecto consiste en la adquisición de 7 Items 
- 7 items Adquiridos por el monto de S/ 1,446,317.00.
- El ultimo item  (1 Ecógrafo Intraoperatorio) en plazo contractual de entrega.
</t>
  </si>
  <si>
    <t xml:space="preserve">Demora en la recepción de los equipos por parte de la Red Asistencial Junin, asi como demora en el estudio de mercado.
Registra demora en el tramite de verificación de facturas.
</t>
  </si>
  <si>
    <t xml:space="preserve">Se ha adquirido el 100% de equipos considerados en el Proyecto de Inversión, quedando pendiente unicamente la recepción y el pago de 1 item.
Registra demora en el tramite de verificación de facturas.
</t>
  </si>
  <si>
    <t xml:space="preserve">Demora en los actos preparatorios para el procedimiento de selección.
Demora en estudio de mercado
Registra demora en el tramite de verificación de facturas.
</t>
  </si>
  <si>
    <t xml:space="preserve">Demora en los actos preparatorios para el procedimiento de selección.
Demora en estudio de mercado.
Registra demora en el tramite de verificación de facturas.
</t>
  </si>
  <si>
    <t xml:space="preserve">Procedimiento Logístico desierto.
Se registra demora en la confirmación de Persistencia de necesidad por parte del Usuario.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</si>
</sst>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2]\ * #,##0.00_);_([$€-2]\ * \(#,##0.00\);_([$€-2]\ * &quot;-&quot;??_)"/>
  </numFmts>
  <fonts count="34"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sz val="10"/>
      <name val="Calibri"/>
      <family val="2"/>
      <scheme val="minor"/>
    </font>
    <font>
      <sz val="12"/>
      <color rgb="FFFF0000"/>
      <name val="Arial"/>
      <family val="2"/>
    </font>
    <font>
      <sz val="12"/>
      <color theme="1"/>
      <name val="Arial"/>
      <family val="2"/>
    </font>
    <font>
      <b/>
      <u/>
      <sz val="12"/>
      <name val="Arial"/>
      <family val="2"/>
    </font>
    <font>
      <b/>
      <sz val="12"/>
      <color rgb="FFFF0000"/>
      <name val="Arial"/>
      <family val="2"/>
    </font>
  </fonts>
  <fills count="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276">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 fillId="0" borderId="0" xfId="0" applyFont="1" applyFill="1"/>
    <xf numFmtId="0" fontId="1" fillId="0" borderId="0"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1" applyFont="1" applyFill="1" applyAlignment="1">
      <alignment horizontal="center" vertical="center" wrapText="1"/>
    </xf>
    <xf numFmtId="0" fontId="1" fillId="0" borderId="0" xfId="1" applyFont="1" applyFill="1" applyAlignment="1">
      <alignment vertical="center" wrapText="1"/>
    </xf>
    <xf numFmtId="0" fontId="1" fillId="0" borderId="0" xfId="1" applyFont="1" applyFill="1" applyAlignment="1">
      <alignment horizontal="left" vertical="center" wrapText="1"/>
    </xf>
    <xf numFmtId="0" fontId="1" fillId="0" borderId="0" xfId="1" applyFont="1" applyFill="1" applyBorder="1" applyAlignment="1">
      <alignment horizontal="left" vertical="center" wrapText="1"/>
    </xf>
    <xf numFmtId="0" fontId="29" fillId="0" borderId="0" xfId="1" applyFont="1" applyFill="1" applyAlignment="1">
      <alignment horizontal="center" vertical="center" wrapText="1"/>
    </xf>
    <xf numFmtId="0" fontId="19" fillId="0" borderId="16" xfId="1" applyFont="1" applyFill="1" applyBorder="1" applyAlignment="1">
      <alignment vertical="center" wrapText="1"/>
    </xf>
    <xf numFmtId="0" fontId="19" fillId="0" borderId="21" xfId="1" applyFont="1" applyFill="1" applyBorder="1" applyAlignment="1">
      <alignment vertical="center" wrapText="1"/>
    </xf>
    <xf numFmtId="0" fontId="19" fillId="0" borderId="22" xfId="1" applyFont="1" applyFill="1" applyBorder="1" applyAlignment="1">
      <alignment vertical="center" wrapText="1"/>
    </xf>
    <xf numFmtId="0" fontId="26" fillId="0" borderId="0" xfId="0" applyFont="1" applyFill="1"/>
    <xf numFmtId="0" fontId="19" fillId="0" borderId="16" xfId="0"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1" xfId="2" applyFont="1" applyFill="1" applyBorder="1" applyAlignment="1">
      <alignment horizontal="center" vertical="center" wrapText="1"/>
    </xf>
    <xf numFmtId="14" fontId="26" fillId="0" borderId="1" xfId="2" applyNumberFormat="1" applyFont="1" applyFill="1" applyBorder="1" applyAlignment="1">
      <alignment horizontal="center" vertical="center" wrapText="1"/>
    </xf>
    <xf numFmtId="164" fontId="26" fillId="0" borderId="1" xfId="4" applyFont="1" applyFill="1" applyBorder="1" applyAlignment="1">
      <alignment horizontal="center" vertical="center" wrapText="1"/>
    </xf>
    <xf numFmtId="164" fontId="26" fillId="0" borderId="3" xfId="4" applyFont="1" applyFill="1" applyBorder="1" applyAlignment="1">
      <alignment horizontal="center" vertical="center" wrapText="1"/>
    </xf>
    <xf numFmtId="0" fontId="1" fillId="6" borderId="0" xfId="0" applyFont="1" applyFill="1"/>
    <xf numFmtId="0" fontId="26" fillId="0" borderId="1" xfId="1" applyFont="1" applyFill="1" applyBorder="1" applyAlignment="1">
      <alignment horizontal="left" vertical="center" wrapText="1"/>
    </xf>
    <xf numFmtId="0" fontId="26" fillId="0" borderId="1" xfId="2" applyFont="1" applyFill="1" applyBorder="1" applyAlignment="1">
      <alignment horizontal="left" vertical="center" wrapText="1"/>
    </xf>
    <xf numFmtId="49" fontId="26" fillId="0" borderId="1" xfId="2" applyNumberFormat="1" applyFont="1" applyFill="1" applyBorder="1" applyAlignment="1">
      <alignment horizontal="left" vertical="center" wrapText="1"/>
    </xf>
    <xf numFmtId="0" fontId="26" fillId="0" borderId="1" xfId="1" applyFont="1" applyFill="1" applyBorder="1" applyAlignment="1">
      <alignment horizontal="center" vertical="center" wrapText="1"/>
    </xf>
    <xf numFmtId="0" fontId="26" fillId="7" borderId="1" xfId="2" applyFont="1" applyFill="1" applyBorder="1" applyAlignment="1">
      <alignment horizontal="center" vertical="center" wrapText="1"/>
    </xf>
    <xf numFmtId="4" fontId="26" fillId="7" borderId="1" xfId="2" applyNumberFormat="1" applyFont="1" applyFill="1" applyBorder="1" applyAlignment="1">
      <alignment horizontal="center" vertical="center" wrapText="1"/>
    </xf>
    <xf numFmtId="49" fontId="26" fillId="7" borderId="1" xfId="0" applyNumberFormat="1" applyFont="1" applyFill="1" applyBorder="1" applyAlignment="1">
      <alignment horizontal="left" vertical="center" wrapText="1"/>
    </xf>
    <xf numFmtId="49" fontId="19" fillId="7" borderId="1" xfId="0" applyNumberFormat="1" applyFont="1" applyFill="1" applyBorder="1" applyAlignment="1">
      <alignment horizontal="left" vertical="center" wrapText="1"/>
    </xf>
    <xf numFmtId="49" fontId="26" fillId="7" borderId="1" xfId="2" applyNumberFormat="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7" borderId="1" xfId="2" applyFont="1" applyFill="1" applyBorder="1" applyAlignment="1">
      <alignment horizontal="left" vertical="center" wrapText="1"/>
    </xf>
    <xf numFmtId="14" fontId="26" fillId="7" borderId="1" xfId="1" applyNumberFormat="1" applyFont="1" applyFill="1" applyBorder="1" applyAlignment="1">
      <alignment horizontal="center" vertical="center" wrapText="1"/>
    </xf>
    <xf numFmtId="0" fontId="19" fillId="7" borderId="1" xfId="1" applyFont="1" applyFill="1" applyBorder="1" applyAlignment="1">
      <alignment horizontal="center" vertical="center" wrapText="1"/>
    </xf>
    <xf numFmtId="0" fontId="26" fillId="7" borderId="1" xfId="1" applyFont="1" applyFill="1" applyBorder="1" applyAlignment="1">
      <alignment horizontal="center" vertical="center" wrapText="1"/>
    </xf>
    <xf numFmtId="4" fontId="30" fillId="7" borderId="1" xfId="1" applyNumberFormat="1" applyFont="1" applyFill="1" applyBorder="1" applyAlignment="1">
      <alignment horizontal="center" vertical="center" wrapText="1"/>
    </xf>
    <xf numFmtId="0" fontId="26" fillId="7" borderId="1" xfId="1" applyFont="1" applyFill="1" applyBorder="1" applyAlignment="1">
      <alignment horizontal="left" vertical="center" wrapText="1"/>
    </xf>
    <xf numFmtId="0" fontId="19" fillId="7" borderId="1" xfId="2" applyFont="1" applyFill="1" applyBorder="1" applyAlignment="1">
      <alignment horizontal="center" vertical="center" wrapText="1"/>
    </xf>
    <xf numFmtId="4" fontId="30" fillId="7" borderId="1" xfId="2" applyNumberFormat="1" applyFont="1" applyFill="1" applyBorder="1" applyAlignment="1">
      <alignment horizontal="center" vertical="center" wrapText="1"/>
    </xf>
    <xf numFmtId="0" fontId="26" fillId="7" borderId="1" xfId="1" applyFont="1" applyFill="1" applyBorder="1" applyAlignment="1">
      <alignment horizontal="center" vertical="center" wrapText="1"/>
    </xf>
    <xf numFmtId="0" fontId="1" fillId="7" borderId="0" xfId="1" applyFont="1" applyFill="1" applyAlignment="1">
      <alignment vertical="center" wrapText="1"/>
    </xf>
    <xf numFmtId="0" fontId="19" fillId="7" borderId="21" xfId="1" applyFont="1" applyFill="1" applyBorder="1" applyAlignment="1">
      <alignment vertical="center" wrapText="1"/>
    </xf>
    <xf numFmtId="14" fontId="26" fillId="7" borderId="1" xfId="2" applyNumberFormat="1" applyFont="1" applyFill="1" applyBorder="1" applyAlignment="1">
      <alignment horizontal="center" vertical="center" wrapText="1"/>
    </xf>
    <xf numFmtId="0" fontId="26" fillId="7" borderId="3" xfId="2" applyFont="1" applyFill="1" applyBorder="1" applyAlignment="1">
      <alignment horizontal="center" vertical="center" wrapText="1"/>
    </xf>
    <xf numFmtId="49" fontId="26" fillId="7" borderId="1" xfId="2" applyNumberFormat="1" applyFont="1" applyFill="1" applyBorder="1" applyAlignment="1">
      <alignment horizontal="left" vertical="center" wrapText="1"/>
    </xf>
    <xf numFmtId="0" fontId="26" fillId="7" borderId="1" xfId="2" applyFont="1" applyFill="1" applyBorder="1" applyAlignment="1">
      <alignment horizontal="center" vertical="center" wrapText="1"/>
    </xf>
    <xf numFmtId="49" fontId="26" fillId="7" borderId="1" xfId="0" applyNumberFormat="1" applyFont="1" applyFill="1" applyBorder="1" applyAlignment="1">
      <alignment vertical="center" wrapText="1"/>
    </xf>
    <xf numFmtId="4" fontId="26" fillId="7" borderId="3" xfId="1" applyNumberFormat="1" applyFont="1" applyFill="1" applyBorder="1" applyAlignment="1">
      <alignment horizontal="center" vertical="center" wrapText="1"/>
    </xf>
    <xf numFmtId="4" fontId="26" fillId="7" borderId="1" xfId="1" applyNumberFormat="1" applyFont="1" applyFill="1" applyBorder="1" applyAlignment="1">
      <alignment horizontal="center" vertical="center" wrapText="1"/>
    </xf>
    <xf numFmtId="0" fontId="26" fillId="7" borderId="1" xfId="2" applyNumberFormat="1" applyFont="1" applyFill="1" applyBorder="1" applyAlignment="1">
      <alignment horizontal="left" vertical="center" wrapText="1"/>
    </xf>
    <xf numFmtId="0" fontId="26" fillId="7" borderId="1" xfId="2" applyFont="1" applyFill="1" applyBorder="1" applyAlignment="1">
      <alignment vertical="center" wrapText="1"/>
    </xf>
    <xf numFmtId="0" fontId="1" fillId="7" borderId="0" xfId="0" applyFont="1" applyFill="1"/>
    <xf numFmtId="49" fontId="26" fillId="7" borderId="1" xfId="2" applyNumberFormat="1" applyFont="1" applyFill="1" applyBorder="1" applyAlignment="1">
      <alignment vertical="center" wrapText="1"/>
    </xf>
    <xf numFmtId="3" fontId="26" fillId="7" borderId="1" xfId="2" applyNumberFormat="1" applyFont="1" applyFill="1" applyBorder="1" applyAlignment="1">
      <alignment horizontal="center" vertical="center" wrapText="1"/>
    </xf>
    <xf numFmtId="0" fontId="1" fillId="0" borderId="0" xfId="2" applyFont="1" applyFill="1" applyBorder="1" applyAlignment="1">
      <alignment horizontal="center" vertical="center" wrapText="1"/>
    </xf>
    <xf numFmtId="4" fontId="26" fillId="0" borderId="1" xfId="2" applyNumberFormat="1" applyFont="1" applyFill="1" applyBorder="1" applyAlignment="1">
      <alignment horizontal="center" vertical="center" wrapText="1"/>
    </xf>
    <xf numFmtId="0" fontId="26" fillId="0" borderId="1" xfId="2" applyNumberFormat="1" applyFont="1" applyFill="1" applyBorder="1" applyAlignment="1">
      <alignment horizontal="left" vertical="center" wrapText="1"/>
    </xf>
    <xf numFmtId="0" fontId="26" fillId="0" borderId="1" xfId="2"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6" fillId="7" borderId="1" xfId="1" applyNumberFormat="1" applyFont="1" applyFill="1" applyBorder="1" applyAlignment="1">
      <alignment horizontal="left" vertical="center" wrapText="1"/>
    </xf>
    <xf numFmtId="0" fontId="26" fillId="7" borderId="1" xfId="1" applyNumberFormat="1" applyFont="1" applyFill="1" applyBorder="1" applyAlignment="1">
      <alignment vertical="center" wrapText="1"/>
    </xf>
    <xf numFmtId="49" fontId="26" fillId="7" borderId="1" xfId="1" applyNumberFormat="1" applyFont="1" applyFill="1" applyBorder="1" applyAlignment="1">
      <alignment horizontal="left" vertical="center" wrapText="1"/>
    </xf>
    <xf numFmtId="0" fontId="1" fillId="0" borderId="2" xfId="2" applyFont="1" applyFill="1" applyBorder="1" applyAlignment="1">
      <alignment horizontal="center" vertical="center" wrapText="1"/>
    </xf>
    <xf numFmtId="0" fontId="19" fillId="7" borderId="1" xfId="2" applyFont="1" applyFill="1" applyBorder="1" applyAlignment="1">
      <alignment horizontal="left" vertical="center" wrapText="1"/>
    </xf>
    <xf numFmtId="0" fontId="19" fillId="7" borderId="3" xfId="2" applyFont="1" applyFill="1" applyBorder="1" applyAlignment="1">
      <alignment horizontal="left" vertical="center" wrapText="1"/>
    </xf>
    <xf numFmtId="49" fontId="26" fillId="0" borderId="3" xfId="0" applyNumberFormat="1" applyFont="1" applyFill="1" applyBorder="1" applyAlignment="1">
      <alignment horizontal="center" vertical="center" wrapText="1"/>
    </xf>
    <xf numFmtId="4" fontId="26" fillId="7" borderId="1" xfId="2" applyNumberFormat="1" applyFont="1" applyFill="1" applyBorder="1" applyAlignment="1">
      <alignment vertical="center" wrapText="1"/>
    </xf>
    <xf numFmtId="0" fontId="1" fillId="7" borderId="0" xfId="1" applyFont="1" applyFill="1" applyBorder="1" applyAlignment="1">
      <alignment horizontal="center" vertical="center" wrapText="1"/>
    </xf>
    <xf numFmtId="0" fontId="30" fillId="7" borderId="1" xfId="2" applyFont="1" applyFill="1" applyBorder="1" applyAlignment="1">
      <alignment horizontal="center" vertical="center" wrapText="1"/>
    </xf>
    <xf numFmtId="49" fontId="26" fillId="7" borderId="1" xfId="0" applyNumberFormat="1" applyFont="1" applyFill="1" applyBorder="1" applyAlignment="1">
      <alignment horizontal="center" vertical="center" wrapText="1"/>
    </xf>
    <xf numFmtId="164" fontId="26" fillId="7" borderId="1" xfId="4" applyFont="1" applyFill="1" applyBorder="1" applyAlignment="1">
      <alignment horizontal="center" vertical="center" wrapText="1"/>
    </xf>
    <xf numFmtId="0" fontId="26" fillId="7" borderId="1" xfId="2" applyFont="1" applyFill="1" applyBorder="1" applyAlignment="1">
      <alignment horizontal="left"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7" borderId="1" xfId="2" applyFont="1" applyFill="1" applyBorder="1" applyAlignment="1">
      <alignment horizontal="center" vertical="center" wrapText="1"/>
    </xf>
    <xf numFmtId="0" fontId="26" fillId="7" borderId="3" xfId="2" applyFont="1" applyFill="1" applyBorder="1" applyAlignment="1">
      <alignment horizontal="center" vertical="center" wrapText="1"/>
    </xf>
    <xf numFmtId="14" fontId="26" fillId="7" borderId="1" xfId="2" applyNumberFormat="1" applyFont="1" applyFill="1" applyBorder="1" applyAlignment="1">
      <alignment horizontal="center" vertical="center" wrapText="1"/>
    </xf>
    <xf numFmtId="14" fontId="26" fillId="7" borderId="3" xfId="2" applyNumberFormat="1" applyFont="1" applyFill="1" applyBorder="1" applyAlignment="1">
      <alignment horizontal="center" vertical="center" wrapText="1"/>
    </xf>
    <xf numFmtId="0" fontId="26" fillId="0" borderId="1" xfId="2" applyFont="1" applyFill="1" applyBorder="1" applyAlignment="1">
      <alignment horizontal="center" vertical="center" wrapText="1"/>
    </xf>
    <xf numFmtId="14" fontId="26" fillId="0" borderId="1" xfId="2" applyNumberFormat="1" applyFont="1" applyFill="1" applyBorder="1" applyAlignment="1">
      <alignment horizontal="center" vertical="center" wrapText="1"/>
    </xf>
    <xf numFmtId="0" fontId="19" fillId="0" borderId="1" xfId="2" applyFont="1" applyFill="1" applyBorder="1" applyAlignment="1">
      <alignment horizontal="center" vertical="center" wrapText="1"/>
    </xf>
    <xf numFmtId="0" fontId="19" fillId="7" borderId="1" xfId="2" applyFont="1" applyFill="1" applyBorder="1" applyAlignment="1">
      <alignment horizontal="center" vertical="center" wrapText="1"/>
    </xf>
    <xf numFmtId="0" fontId="26" fillId="7" borderId="1" xfId="1" applyFont="1" applyFill="1" applyBorder="1" applyAlignment="1">
      <alignment horizontal="center" vertical="center" wrapText="1"/>
    </xf>
    <xf numFmtId="14" fontId="26" fillId="7" borderId="1" xfId="1" applyNumberFormat="1" applyFont="1" applyFill="1" applyBorder="1" applyAlignment="1">
      <alignment horizontal="center" vertical="center" wrapText="1"/>
    </xf>
    <xf numFmtId="0" fontId="19" fillId="7" borderId="1" xfId="1"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4" xfId="1" applyFont="1" applyFill="1" applyBorder="1" applyAlignment="1">
      <alignment horizontal="center" vertical="center" wrapText="1"/>
    </xf>
    <xf numFmtId="0" fontId="19" fillId="0" borderId="17" xfId="1" applyFont="1" applyFill="1" applyBorder="1" applyAlignment="1">
      <alignment horizontal="center" vertical="center" wrapText="1"/>
    </xf>
    <xf numFmtId="4" fontId="26" fillId="7" borderId="1" xfId="1" applyNumberFormat="1" applyFont="1" applyFill="1" applyBorder="1" applyAlignment="1">
      <alignment horizontal="center" vertical="center" wrapText="1"/>
    </xf>
    <xf numFmtId="0" fontId="26" fillId="7" borderId="1" xfId="2" applyNumberFormat="1" applyFont="1" applyFill="1" applyBorder="1" applyAlignment="1">
      <alignment horizontal="left" vertical="center" wrapText="1"/>
    </xf>
    <xf numFmtId="14" fontId="19" fillId="7" borderId="1" xfId="1" applyNumberFormat="1" applyFont="1" applyFill="1" applyBorder="1" applyAlignment="1">
      <alignment horizontal="center" vertical="center" wrapText="1"/>
    </xf>
    <xf numFmtId="0" fontId="19" fillId="7" borderId="3" xfId="2" applyFont="1" applyFill="1" applyBorder="1" applyAlignment="1">
      <alignment horizontal="center" vertical="center" wrapText="1"/>
    </xf>
    <xf numFmtId="0" fontId="26" fillId="7" borderId="1" xfId="1" applyFont="1" applyFill="1" applyBorder="1" applyAlignment="1">
      <alignment horizontal="left" vertical="center" wrapText="1"/>
    </xf>
    <xf numFmtId="0" fontId="7" fillId="0" borderId="20"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7" fillId="0" borderId="6" xfId="1" applyFont="1" applyBorder="1" applyAlignment="1">
      <alignment horizontal="left" vertical="center" wrapText="1"/>
    </xf>
    <xf numFmtId="4" fontId="7" fillId="0" borderId="15"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26" xfId="1" applyFont="1" applyFill="1" applyBorder="1" applyAlignment="1">
      <alignment horizontal="center" vertical="center" wrapText="1"/>
    </xf>
    <xf numFmtId="4" fontId="7" fillId="0" borderId="14"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5" fillId="5" borderId="26"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11" xfId="1" applyFont="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3" fontId="26" fillId="7" borderId="1" xfId="1" applyNumberFormat="1" applyFont="1" applyFill="1" applyBorder="1" applyAlignment="1">
      <alignment horizontal="center" vertical="center" wrapText="1"/>
    </xf>
    <xf numFmtId="0" fontId="26" fillId="7" borderId="1" xfId="0" applyFont="1" applyFill="1" applyBorder="1" applyAlignment="1">
      <alignment horizontal="center" vertical="center" wrapText="1"/>
    </xf>
    <xf numFmtId="4" fontId="31" fillId="7" borderId="1" xfId="2" applyNumberFormat="1" applyFont="1" applyFill="1" applyBorder="1" applyAlignment="1">
      <alignment horizontal="center" vertical="center" wrapText="1"/>
    </xf>
    <xf numFmtId="49" fontId="19" fillId="7" borderId="1" xfId="2" applyNumberFormat="1" applyFont="1" applyFill="1" applyBorder="1" applyAlignment="1">
      <alignment horizontal="center" vertical="center" wrapText="1"/>
    </xf>
    <xf numFmtId="0" fontId="25" fillId="7" borderId="1" xfId="2" applyFont="1" applyFill="1" applyBorder="1" applyAlignment="1">
      <alignment horizontal="center" vertical="center" wrapText="1"/>
    </xf>
    <xf numFmtId="164" fontId="25" fillId="7" borderId="1" xfId="4" applyFont="1" applyFill="1" applyBorder="1" applyAlignment="1">
      <alignment horizontal="center" vertical="center" wrapText="1"/>
    </xf>
    <xf numFmtId="14" fontId="25" fillId="7" borderId="1" xfId="2" applyNumberFormat="1" applyFont="1" applyFill="1" applyBorder="1" applyAlignment="1">
      <alignment horizontal="center" vertical="center" wrapText="1"/>
    </xf>
    <xf numFmtId="0" fontId="19" fillId="7" borderId="24" xfId="1" applyFont="1" applyFill="1" applyBorder="1" applyAlignment="1">
      <alignment horizontal="center" vertical="center" wrapText="1"/>
    </xf>
    <xf numFmtId="0" fontId="19" fillId="7" borderId="17"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 fillId="0" borderId="0" xfId="1" applyFont="1" applyFill="1" applyBorder="1" applyAlignment="1">
      <alignment vertical="center" wrapText="1"/>
    </xf>
    <xf numFmtId="0" fontId="1" fillId="7" borderId="0" xfId="1" applyFont="1" applyFill="1" applyBorder="1" applyAlignment="1">
      <alignment vertical="center" wrapText="1"/>
    </xf>
    <xf numFmtId="0" fontId="1" fillId="0" borderId="0" xfId="0" applyFont="1" applyFill="1" applyBorder="1" applyAlignment="1">
      <alignment horizontal="center" vertical="center"/>
    </xf>
    <xf numFmtId="0" fontId="27" fillId="0" borderId="0" xfId="1" applyFont="1" applyFill="1" applyBorder="1" applyAlignment="1">
      <alignment horizontal="center" vertical="center" wrapText="1"/>
    </xf>
    <xf numFmtId="0" fontId="29" fillId="0" borderId="0" xfId="1" applyFont="1" applyFill="1" applyBorder="1" applyAlignment="1">
      <alignment horizontal="center" vertical="center" wrapText="1"/>
    </xf>
    <xf numFmtId="0" fontId="1" fillId="0" borderId="0" xfId="0" applyFont="1" applyFill="1" applyBorder="1"/>
    <xf numFmtId="0" fontId="23" fillId="0" borderId="27" xfId="1" applyFont="1" applyFill="1" applyBorder="1" applyAlignment="1">
      <alignment horizontal="center" vertical="center" wrapText="1"/>
    </xf>
    <xf numFmtId="0" fontId="23" fillId="0" borderId="27" xfId="1" applyFont="1" applyFill="1" applyBorder="1" applyAlignment="1">
      <alignment vertical="center" wrapText="1"/>
    </xf>
    <xf numFmtId="4" fontId="5" fillId="7" borderId="27" xfId="1" applyNumberFormat="1" applyFont="1" applyFill="1" applyBorder="1" applyAlignment="1">
      <alignment vertical="center" wrapText="1"/>
    </xf>
    <xf numFmtId="0" fontId="26" fillId="0" borderId="27" xfId="1" applyFont="1" applyFill="1" applyBorder="1" applyAlignment="1">
      <alignment horizontal="left" vertical="center" wrapText="1"/>
    </xf>
    <xf numFmtId="0" fontId="26" fillId="0" borderId="27" xfId="1" applyFont="1" applyFill="1" applyBorder="1" applyAlignment="1">
      <alignment vertical="center" wrapText="1"/>
    </xf>
    <xf numFmtId="0" fontId="26" fillId="0" borderId="27" xfId="1" applyFont="1" applyFill="1" applyBorder="1" applyAlignment="1">
      <alignment horizontal="center" vertical="center" wrapText="1"/>
    </xf>
    <xf numFmtId="0" fontId="26" fillId="0" borderId="27" xfId="0" applyFont="1" applyFill="1" applyBorder="1" applyAlignment="1">
      <alignment horizontal="center" vertical="center"/>
    </xf>
    <xf numFmtId="0" fontId="27" fillId="0" borderId="0" xfId="0" applyFont="1" applyFill="1" applyBorder="1" applyAlignment="1">
      <alignment horizontal="left"/>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762000</xdr:colOff>
      <xdr:row>0</xdr:row>
      <xdr:rowOff>0</xdr:rowOff>
    </xdr:from>
    <xdr:to>
      <xdr:col>3</xdr:col>
      <xdr:colOff>2035175</xdr:colOff>
      <xdr:row>1</xdr:row>
      <xdr:rowOff>152400</xdr:rowOff>
    </xdr:to>
    <xdr:pic>
      <xdr:nvPicPr>
        <xdr:cNvPr id="1044" name="Imagen 1" descr="LOGO-NUEVO-ESSALU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4250" y="0"/>
          <a:ext cx="4098925" cy="50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22">
          <cell r="K22">
            <v>0</v>
          </cell>
        </row>
      </sheetData>
      <sheetData sheetId="2" refreshError="1">
        <row r="7">
          <cell r="K7">
            <v>48000</v>
          </cell>
        </row>
        <row r="11">
          <cell r="K11">
            <v>0</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187"/>
      <c r="C2" s="187"/>
      <c r="D2" s="187"/>
      <c r="E2" s="187"/>
      <c r="F2" s="187"/>
      <c r="G2" s="187"/>
      <c r="H2"/>
      <c r="I2" s="9"/>
      <c r="J2" s="9"/>
    </row>
    <row r="3" spans="2:11" ht="21.75" customHeight="1" x14ac:dyDescent="0.2">
      <c r="B3" s="187" t="s">
        <v>287</v>
      </c>
      <c r="C3" s="187"/>
      <c r="D3" s="187"/>
      <c r="E3" s="187"/>
      <c r="F3" s="187"/>
      <c r="G3" s="187"/>
      <c r="H3" s="187"/>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187" t="s">
        <v>260</v>
      </c>
      <c r="C41" s="187"/>
      <c r="D41" s="187"/>
      <c r="E41" s="187"/>
      <c r="F41" s="187"/>
      <c r="G41" s="187"/>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190" t="s">
        <v>69</v>
      </c>
      <c r="C2" s="190"/>
      <c r="D2" s="190"/>
      <c r="E2" s="190"/>
      <c r="F2" s="190"/>
      <c r="G2" s="190"/>
      <c r="H2" s="190"/>
    </row>
    <row r="3" spans="2:10" x14ac:dyDescent="0.2">
      <c r="C3" s="9"/>
    </row>
    <row r="4" spans="2:10" ht="18" customHeight="1" x14ac:dyDescent="0.2">
      <c r="B4" s="188" t="s">
        <v>70</v>
      </c>
      <c r="C4" s="188" t="s">
        <v>54</v>
      </c>
      <c r="D4" s="188" t="s">
        <v>127</v>
      </c>
      <c r="E4" s="188" t="s">
        <v>126</v>
      </c>
      <c r="F4" s="26"/>
      <c r="G4" s="188" t="s">
        <v>90</v>
      </c>
      <c r="H4" s="191" t="s">
        <v>75</v>
      </c>
      <c r="J4" s="188"/>
    </row>
    <row r="5" spans="2:10" ht="18" customHeight="1" x14ac:dyDescent="0.2">
      <c r="B5" s="189"/>
      <c r="C5" s="189"/>
      <c r="D5" s="189" t="s">
        <v>58</v>
      </c>
      <c r="E5" s="189"/>
      <c r="F5" s="19" t="s">
        <v>74</v>
      </c>
      <c r="G5" s="189"/>
      <c r="H5" s="192"/>
      <c r="J5" s="189"/>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8"/>
  <sheetViews>
    <sheetView tabSelected="1" view="pageBreakPreview" zoomScale="60" zoomScaleNormal="70" workbookViewId="0">
      <pane ySplit="5" topLeftCell="A157" activePane="bottomLeft" state="frozen"/>
      <selection pane="bottomLeft" activeCell="A161" sqref="A161"/>
    </sheetView>
  </sheetViews>
  <sheetFormatPr baseColWidth="10" defaultRowHeight="12.75" x14ac:dyDescent="0.2"/>
  <cols>
    <col min="1" max="2" width="12" style="118" customWidth="1"/>
    <col min="3" max="3" width="18.5703125" style="118" customWidth="1"/>
    <col min="4" max="4" width="34.7109375" style="119" customWidth="1"/>
    <col min="5" max="5" width="22.7109375" style="118" customWidth="1"/>
    <col min="6" max="6" width="20.42578125" style="153" customWidth="1"/>
    <col min="7" max="7" width="91.140625" style="118" customWidth="1"/>
    <col min="8" max="8" width="37.42578125" style="120" customWidth="1"/>
    <col min="9" max="9" width="23.5703125" style="118" customWidth="1"/>
    <col min="10" max="10" width="21.140625" style="118" customWidth="1"/>
    <col min="11" max="11" width="19.5703125" style="118" customWidth="1"/>
    <col min="12" max="12" width="24.140625" style="118" customWidth="1"/>
    <col min="13" max="13" width="30.5703125" style="118" customWidth="1"/>
    <col min="14" max="14" width="31.42578125" style="117" customWidth="1"/>
    <col min="15" max="15" width="35.7109375" style="117" customWidth="1"/>
    <col min="16" max="16" width="55.5703125" style="117" customWidth="1"/>
    <col min="17" max="17" width="33.5703125" style="115" customWidth="1"/>
    <col min="18" max="16384" width="11.42578125" style="115"/>
  </cols>
  <sheetData>
    <row r="1" spans="1:17" ht="27.75" customHeight="1" x14ac:dyDescent="0.2">
      <c r="G1" s="118" t="s">
        <v>417</v>
      </c>
    </row>
    <row r="2" spans="1:17" ht="12" customHeight="1" thickBot="1" x14ac:dyDescent="0.25"/>
    <row r="3" spans="1:17" s="126" customFormat="1" ht="16.5" customHeight="1" thickBot="1" x14ac:dyDescent="0.25">
      <c r="A3" s="123"/>
      <c r="B3" s="124"/>
      <c r="C3" s="124"/>
      <c r="D3" s="124"/>
      <c r="E3" s="124"/>
      <c r="F3" s="154"/>
      <c r="G3" s="124"/>
      <c r="H3" s="124"/>
      <c r="I3" s="124"/>
      <c r="J3" s="124"/>
      <c r="K3" s="124"/>
      <c r="L3" s="124"/>
      <c r="M3" s="124"/>
      <c r="N3" s="124"/>
      <c r="O3" s="124"/>
      <c r="P3" s="125"/>
    </row>
    <row r="4" spans="1:17" s="126" customFormat="1" ht="71.25" customHeight="1" thickBot="1" x14ac:dyDescent="0.25">
      <c r="A4" s="211" t="s">
        <v>23</v>
      </c>
      <c r="B4" s="211" t="s">
        <v>309</v>
      </c>
      <c r="C4" s="211" t="s">
        <v>308</v>
      </c>
      <c r="D4" s="211" t="s">
        <v>307</v>
      </c>
      <c r="E4" s="211" t="s">
        <v>306</v>
      </c>
      <c r="F4" s="259" t="s">
        <v>402</v>
      </c>
      <c r="G4" s="211" t="s">
        <v>305</v>
      </c>
      <c r="H4" s="209" t="s">
        <v>296</v>
      </c>
      <c r="I4" s="206" t="s">
        <v>297</v>
      </c>
      <c r="J4" s="207"/>
      <c r="K4" s="207"/>
      <c r="L4" s="207"/>
      <c r="M4" s="208"/>
      <c r="N4" s="127" t="s">
        <v>313</v>
      </c>
      <c r="O4" s="127" t="s">
        <v>298</v>
      </c>
      <c r="P4" s="127" t="s">
        <v>299</v>
      </c>
    </row>
    <row r="5" spans="1:17" s="126" customFormat="1" ht="31.5" x14ac:dyDescent="0.2">
      <c r="A5" s="212"/>
      <c r="B5" s="212"/>
      <c r="C5" s="212"/>
      <c r="D5" s="212"/>
      <c r="E5" s="212"/>
      <c r="F5" s="260"/>
      <c r="G5" s="212"/>
      <c r="H5" s="210"/>
      <c r="I5" s="172" t="s">
        <v>300</v>
      </c>
      <c r="J5" s="172" t="s">
        <v>301</v>
      </c>
      <c r="K5" s="172" t="s">
        <v>302</v>
      </c>
      <c r="L5" s="172" t="s">
        <v>303</v>
      </c>
      <c r="M5" s="172" t="s">
        <v>304</v>
      </c>
      <c r="N5" s="173"/>
      <c r="O5" s="173"/>
      <c r="P5" s="173"/>
    </row>
    <row r="6" spans="1:17" ht="230.25" customHeight="1" x14ac:dyDescent="0.2">
      <c r="A6" s="203">
        <v>1</v>
      </c>
      <c r="B6" s="203">
        <v>180989</v>
      </c>
      <c r="C6" s="204">
        <v>41046</v>
      </c>
      <c r="D6" s="205" t="s">
        <v>7</v>
      </c>
      <c r="E6" s="149" t="s">
        <v>358</v>
      </c>
      <c r="F6" s="161">
        <v>15938.24</v>
      </c>
      <c r="G6" s="174" t="s">
        <v>430</v>
      </c>
      <c r="H6" s="175" t="s">
        <v>426</v>
      </c>
      <c r="I6" s="128"/>
      <c r="J6" s="128"/>
      <c r="K6" s="128"/>
      <c r="L6" s="128"/>
      <c r="M6" s="128"/>
      <c r="N6" s="128"/>
      <c r="O6" s="128"/>
      <c r="P6" s="128"/>
      <c r="Q6" s="116"/>
    </row>
    <row r="7" spans="1:17" ht="15" x14ac:dyDescent="0.2">
      <c r="A7" s="203"/>
      <c r="B7" s="203"/>
      <c r="C7" s="204"/>
      <c r="D7" s="205"/>
      <c r="E7" s="149" t="s">
        <v>294</v>
      </c>
      <c r="F7" s="161"/>
      <c r="G7" s="176"/>
      <c r="H7" s="175"/>
      <c r="I7" s="128"/>
      <c r="J7" s="128"/>
      <c r="K7" s="128"/>
      <c r="L7" s="128"/>
      <c r="M7" s="128"/>
      <c r="N7" s="128"/>
      <c r="O7" s="128"/>
      <c r="P7" s="128"/>
      <c r="Q7" s="116"/>
    </row>
    <row r="8" spans="1:17" ht="15" x14ac:dyDescent="0.2">
      <c r="A8" s="203"/>
      <c r="B8" s="203"/>
      <c r="C8" s="204"/>
      <c r="D8" s="205"/>
      <c r="E8" s="149" t="s">
        <v>72</v>
      </c>
      <c r="F8" s="148">
        <v>0</v>
      </c>
      <c r="G8" s="149"/>
      <c r="H8" s="175"/>
      <c r="I8" s="128" t="s">
        <v>61</v>
      </c>
      <c r="J8" s="128" t="s">
        <v>61</v>
      </c>
      <c r="K8" s="128" t="s">
        <v>61</v>
      </c>
      <c r="L8" s="128" t="s">
        <v>61</v>
      </c>
      <c r="M8" s="128" t="s">
        <v>61</v>
      </c>
      <c r="N8" s="128" t="s">
        <v>61</v>
      </c>
      <c r="O8" s="128" t="s">
        <v>61</v>
      </c>
      <c r="P8" s="128" t="s">
        <v>61</v>
      </c>
      <c r="Q8" s="116"/>
    </row>
    <row r="9" spans="1:17" ht="15" x14ac:dyDescent="0.2">
      <c r="A9" s="203"/>
      <c r="B9" s="203"/>
      <c r="C9" s="204"/>
      <c r="D9" s="205"/>
      <c r="E9" s="149" t="s">
        <v>295</v>
      </c>
      <c r="F9" s="148">
        <v>0</v>
      </c>
      <c r="G9" s="149"/>
      <c r="H9" s="175"/>
      <c r="I9" s="128"/>
      <c r="J9" s="128"/>
      <c r="K9" s="128"/>
      <c r="L9" s="128"/>
      <c r="M9" s="128"/>
      <c r="N9" s="128"/>
      <c r="O9" s="128"/>
      <c r="P9" s="128"/>
    </row>
    <row r="10" spans="1:17" ht="24.75" customHeight="1" x14ac:dyDescent="0.2">
      <c r="A10" s="203"/>
      <c r="B10" s="203"/>
      <c r="C10" s="204"/>
      <c r="D10" s="205"/>
      <c r="E10" s="149" t="s">
        <v>77</v>
      </c>
      <c r="F10" s="148">
        <v>0</v>
      </c>
      <c r="G10" s="149"/>
      <c r="H10" s="175"/>
      <c r="I10" s="128"/>
      <c r="J10" s="128"/>
      <c r="K10" s="128"/>
      <c r="L10" s="128"/>
      <c r="M10" s="128"/>
      <c r="N10" s="128"/>
      <c r="O10" s="128"/>
      <c r="P10" s="128"/>
    </row>
    <row r="11" spans="1:17" ht="210" customHeight="1" x14ac:dyDescent="0.2">
      <c r="A11" s="195">
        <v>2</v>
      </c>
      <c r="B11" s="195">
        <v>273121</v>
      </c>
      <c r="C11" s="197">
        <v>41883</v>
      </c>
      <c r="D11" s="202" t="s">
        <v>55</v>
      </c>
      <c r="E11" s="144" t="s">
        <v>95</v>
      </c>
      <c r="F11" s="139">
        <v>10000</v>
      </c>
      <c r="G11" s="144" t="s">
        <v>431</v>
      </c>
      <c r="H11" s="163" t="s">
        <v>427</v>
      </c>
      <c r="I11" s="129"/>
      <c r="J11" s="129"/>
      <c r="K11" s="129"/>
      <c r="L11" s="129"/>
      <c r="M11" s="130"/>
      <c r="N11" s="129"/>
      <c r="O11" s="129"/>
      <c r="P11" s="129"/>
      <c r="Q11" s="116"/>
    </row>
    <row r="12" spans="1:17" ht="21" customHeight="1" x14ac:dyDescent="0.2">
      <c r="A12" s="195"/>
      <c r="B12" s="195"/>
      <c r="C12" s="197"/>
      <c r="D12" s="202"/>
      <c r="E12" s="144" t="s">
        <v>359</v>
      </c>
      <c r="F12" s="139">
        <v>0</v>
      </c>
      <c r="G12" s="144" t="s">
        <v>382</v>
      </c>
      <c r="H12" s="163"/>
      <c r="I12" s="129"/>
      <c r="J12" s="129"/>
      <c r="K12" s="129"/>
      <c r="L12" s="129"/>
      <c r="M12" s="130"/>
      <c r="N12" s="129"/>
      <c r="O12" s="129"/>
      <c r="P12" s="129"/>
      <c r="Q12" s="116"/>
    </row>
    <row r="13" spans="1:17" ht="15" customHeight="1" x14ac:dyDescent="0.2">
      <c r="A13" s="195"/>
      <c r="B13" s="195"/>
      <c r="C13" s="197"/>
      <c r="D13" s="202"/>
      <c r="E13" s="144" t="s">
        <v>72</v>
      </c>
      <c r="F13" s="151"/>
      <c r="G13" s="144"/>
      <c r="H13" s="163"/>
      <c r="I13" s="129"/>
      <c r="J13" s="129"/>
      <c r="K13" s="129"/>
      <c r="L13" s="129"/>
      <c r="M13" s="129"/>
      <c r="N13" s="129"/>
      <c r="O13" s="129"/>
      <c r="P13" s="129"/>
      <c r="Q13" s="116"/>
    </row>
    <row r="14" spans="1:17" ht="15" x14ac:dyDescent="0.2">
      <c r="A14" s="195"/>
      <c r="B14" s="195"/>
      <c r="C14" s="197"/>
      <c r="D14" s="202"/>
      <c r="E14" s="149" t="s">
        <v>295</v>
      </c>
      <c r="F14" s="161">
        <v>0</v>
      </c>
      <c r="G14" s="149"/>
      <c r="H14" s="175"/>
      <c r="I14" s="128"/>
      <c r="J14" s="128"/>
      <c r="K14" s="128"/>
      <c r="L14" s="128"/>
      <c r="M14" s="128"/>
      <c r="N14" s="128"/>
      <c r="O14" s="128"/>
      <c r="P14" s="128"/>
    </row>
    <row r="15" spans="1:17" ht="33.75" customHeight="1" x14ac:dyDescent="0.2">
      <c r="A15" s="195"/>
      <c r="B15" s="195"/>
      <c r="C15" s="197"/>
      <c r="D15" s="202"/>
      <c r="E15" s="144" t="s">
        <v>290</v>
      </c>
      <c r="F15" s="139">
        <v>0</v>
      </c>
      <c r="G15" s="144"/>
      <c r="H15" s="163"/>
      <c r="I15" s="129"/>
      <c r="J15" s="129"/>
      <c r="K15" s="129"/>
      <c r="L15" s="129"/>
      <c r="M15" s="129"/>
      <c r="N15" s="129"/>
      <c r="O15" s="129"/>
      <c r="P15" s="129"/>
      <c r="Q15" s="116"/>
    </row>
    <row r="16" spans="1:17" ht="222" customHeight="1" x14ac:dyDescent="0.2">
      <c r="A16" s="203">
        <v>3</v>
      </c>
      <c r="B16" s="203">
        <v>277717</v>
      </c>
      <c r="C16" s="204">
        <v>42234</v>
      </c>
      <c r="D16" s="205" t="s">
        <v>291</v>
      </c>
      <c r="E16" s="149" t="s">
        <v>289</v>
      </c>
      <c r="F16" s="252">
        <v>85000</v>
      </c>
      <c r="G16" s="162" t="s">
        <v>432</v>
      </c>
      <c r="H16" s="163" t="s">
        <v>433</v>
      </c>
      <c r="I16" s="128"/>
      <c r="J16" s="128"/>
      <c r="K16" s="128"/>
      <c r="L16" s="128"/>
      <c r="M16" s="128"/>
      <c r="N16" s="128"/>
      <c r="O16" s="128"/>
      <c r="P16" s="128"/>
      <c r="Q16" s="116"/>
    </row>
    <row r="17" spans="1:17" ht="15" customHeight="1" x14ac:dyDescent="0.2">
      <c r="A17" s="203"/>
      <c r="B17" s="203"/>
      <c r="C17" s="204"/>
      <c r="D17" s="205"/>
      <c r="E17" s="149" t="s">
        <v>294</v>
      </c>
      <c r="F17" s="161"/>
      <c r="G17" s="157" t="s">
        <v>382</v>
      </c>
      <c r="H17" s="163"/>
      <c r="I17" s="128"/>
      <c r="J17" s="128"/>
      <c r="K17" s="128"/>
      <c r="L17" s="128"/>
      <c r="M17" s="128"/>
      <c r="N17" s="128"/>
      <c r="O17" s="128"/>
      <c r="P17" s="128"/>
      <c r="Q17" s="116"/>
    </row>
    <row r="18" spans="1:17" ht="15.75" customHeight="1" x14ac:dyDescent="0.2">
      <c r="A18" s="203"/>
      <c r="B18" s="203"/>
      <c r="C18" s="204"/>
      <c r="D18" s="205"/>
      <c r="E18" s="149" t="s">
        <v>72</v>
      </c>
      <c r="F18" s="161"/>
      <c r="G18" s="149"/>
      <c r="H18" s="163"/>
      <c r="I18" s="128"/>
      <c r="J18" s="128"/>
      <c r="K18" s="128"/>
      <c r="L18" s="128"/>
      <c r="M18" s="128"/>
      <c r="N18" s="128"/>
      <c r="O18" s="128"/>
      <c r="P18" s="128"/>
      <c r="Q18" s="116"/>
    </row>
    <row r="19" spans="1:17" ht="15.75" customHeight="1" x14ac:dyDescent="0.2">
      <c r="A19" s="203"/>
      <c r="B19" s="203"/>
      <c r="C19" s="204"/>
      <c r="D19" s="205"/>
      <c r="E19" s="149" t="s">
        <v>295</v>
      </c>
      <c r="F19" s="161"/>
      <c r="G19" s="149"/>
      <c r="H19" s="163"/>
      <c r="I19" s="128"/>
      <c r="J19" s="128"/>
      <c r="K19" s="128"/>
      <c r="L19" s="128"/>
      <c r="M19" s="128"/>
      <c r="N19" s="128"/>
      <c r="O19" s="128"/>
      <c r="P19" s="128"/>
      <c r="Q19" s="116"/>
    </row>
    <row r="20" spans="1:17" ht="38.25" customHeight="1" x14ac:dyDescent="0.2">
      <c r="A20" s="203"/>
      <c r="B20" s="203"/>
      <c r="C20" s="204"/>
      <c r="D20" s="205"/>
      <c r="E20" s="144" t="s">
        <v>290</v>
      </c>
      <c r="F20" s="161"/>
      <c r="G20" s="149"/>
      <c r="H20" s="163"/>
      <c r="I20" s="128"/>
      <c r="J20" s="128"/>
      <c r="K20" s="128"/>
      <c r="L20" s="128"/>
      <c r="M20" s="128"/>
      <c r="N20" s="128"/>
      <c r="O20" s="128"/>
      <c r="P20" s="128"/>
      <c r="Q20" s="116"/>
    </row>
    <row r="21" spans="1:17" ht="120" x14ac:dyDescent="0.2">
      <c r="A21" s="203">
        <v>4</v>
      </c>
      <c r="B21" s="203"/>
      <c r="C21" s="204"/>
      <c r="D21" s="205" t="s">
        <v>420</v>
      </c>
      <c r="E21" s="144" t="s">
        <v>95</v>
      </c>
      <c r="F21" s="139">
        <v>3915397.53</v>
      </c>
      <c r="G21" s="140" t="s">
        <v>428</v>
      </c>
      <c r="H21" s="165" t="s">
        <v>429</v>
      </c>
      <c r="I21" s="128"/>
      <c r="J21" s="128"/>
      <c r="K21" s="128"/>
      <c r="L21" s="128"/>
      <c r="M21" s="128"/>
      <c r="N21" s="128"/>
      <c r="O21" s="128"/>
      <c r="P21" s="128"/>
    </row>
    <row r="22" spans="1:17" ht="45" customHeight="1" x14ac:dyDescent="0.2">
      <c r="A22" s="203"/>
      <c r="B22" s="203"/>
      <c r="C22" s="204"/>
      <c r="D22" s="205"/>
      <c r="E22" s="144" t="s">
        <v>359</v>
      </c>
      <c r="F22" s="139">
        <v>783079.5</v>
      </c>
      <c r="G22" s="140" t="s">
        <v>466</v>
      </c>
      <c r="H22" s="165"/>
      <c r="I22" s="128"/>
      <c r="J22" s="128"/>
      <c r="K22" s="137"/>
      <c r="L22" s="128"/>
      <c r="M22" s="128"/>
      <c r="N22" s="128"/>
      <c r="O22" s="128"/>
      <c r="P22" s="128"/>
    </row>
    <row r="23" spans="1:17" ht="15.75" x14ac:dyDescent="0.2">
      <c r="A23" s="203"/>
      <c r="B23" s="203"/>
      <c r="C23" s="204"/>
      <c r="D23" s="205"/>
      <c r="E23" s="144" t="s">
        <v>72</v>
      </c>
      <c r="F23" s="139">
        <v>0</v>
      </c>
      <c r="G23" s="141"/>
      <c r="H23" s="165"/>
      <c r="I23" s="128"/>
      <c r="J23" s="128"/>
      <c r="K23" s="128"/>
      <c r="L23" s="128"/>
      <c r="M23" s="128"/>
      <c r="N23" s="128"/>
      <c r="O23" s="128"/>
      <c r="P23" s="128"/>
    </row>
    <row r="24" spans="1:17" ht="15.75" x14ac:dyDescent="0.2">
      <c r="A24" s="203"/>
      <c r="B24" s="203"/>
      <c r="C24" s="204"/>
      <c r="D24" s="205"/>
      <c r="E24" s="134" t="s">
        <v>295</v>
      </c>
      <c r="F24" s="139"/>
      <c r="G24" s="141"/>
      <c r="H24" s="165"/>
      <c r="I24" s="128"/>
      <c r="J24" s="128"/>
      <c r="K24" s="128"/>
      <c r="L24" s="128"/>
      <c r="M24" s="128"/>
      <c r="N24" s="128"/>
      <c r="O24" s="128"/>
      <c r="P24" s="128"/>
    </row>
    <row r="25" spans="1:17" ht="30" x14ac:dyDescent="0.2">
      <c r="A25" s="203"/>
      <c r="B25" s="203"/>
      <c r="C25" s="204"/>
      <c r="D25" s="205"/>
      <c r="E25" s="144" t="s">
        <v>290</v>
      </c>
      <c r="F25" s="139">
        <v>0</v>
      </c>
      <c r="G25" s="141"/>
      <c r="H25" s="165"/>
      <c r="I25" s="128"/>
      <c r="J25" s="128"/>
      <c r="K25" s="128"/>
      <c r="L25" s="128"/>
      <c r="M25" s="128"/>
      <c r="N25" s="128"/>
      <c r="O25" s="128"/>
      <c r="P25" s="128"/>
    </row>
    <row r="26" spans="1:17" ht="126" customHeight="1" x14ac:dyDescent="0.2">
      <c r="A26" s="203">
        <v>5</v>
      </c>
      <c r="B26" s="203"/>
      <c r="C26" s="204"/>
      <c r="D26" s="205" t="s">
        <v>421</v>
      </c>
      <c r="E26" s="144" t="s">
        <v>95</v>
      </c>
      <c r="F26" s="166">
        <v>3561600</v>
      </c>
      <c r="G26" s="159" t="s">
        <v>467</v>
      </c>
      <c r="H26" s="165" t="s">
        <v>429</v>
      </c>
      <c r="I26" s="128"/>
      <c r="J26" s="128"/>
      <c r="K26" s="128"/>
      <c r="L26" s="128"/>
      <c r="M26" s="128"/>
      <c r="N26" s="128"/>
      <c r="O26" s="128"/>
      <c r="P26" s="128"/>
    </row>
    <row r="27" spans="1:17" ht="30" x14ac:dyDescent="0.2">
      <c r="A27" s="203"/>
      <c r="B27" s="203"/>
      <c r="C27" s="204"/>
      <c r="D27" s="205"/>
      <c r="E27" s="144" t="s">
        <v>359</v>
      </c>
      <c r="F27" s="166">
        <v>508800</v>
      </c>
      <c r="G27" s="159" t="s">
        <v>434</v>
      </c>
      <c r="H27" s="165"/>
      <c r="I27" s="128"/>
      <c r="J27" s="128"/>
      <c r="K27" s="128"/>
      <c r="L27" s="128"/>
      <c r="M27" s="128"/>
      <c r="N27" s="128"/>
      <c r="O27" s="128"/>
      <c r="P27" s="128"/>
    </row>
    <row r="28" spans="1:17" ht="15.75" x14ac:dyDescent="0.2">
      <c r="A28" s="203"/>
      <c r="B28" s="203"/>
      <c r="C28" s="204"/>
      <c r="D28" s="205"/>
      <c r="E28" s="144" t="s">
        <v>72</v>
      </c>
      <c r="F28" s="166"/>
      <c r="G28" s="141"/>
      <c r="H28" s="165"/>
      <c r="I28" s="128"/>
      <c r="J28" s="128"/>
      <c r="K28" s="128"/>
      <c r="L28" s="128"/>
      <c r="M28" s="128"/>
      <c r="N28" s="128"/>
      <c r="O28" s="128"/>
      <c r="P28" s="128"/>
    </row>
    <row r="29" spans="1:17" ht="15.75" x14ac:dyDescent="0.2">
      <c r="A29" s="203"/>
      <c r="B29" s="203"/>
      <c r="C29" s="204"/>
      <c r="D29" s="205"/>
      <c r="E29" s="134" t="s">
        <v>295</v>
      </c>
      <c r="F29" s="166"/>
      <c r="G29" s="141"/>
      <c r="H29" s="165"/>
      <c r="I29" s="128"/>
      <c r="J29" s="128"/>
      <c r="K29" s="128"/>
      <c r="L29" s="128"/>
      <c r="M29" s="128"/>
      <c r="N29" s="128"/>
      <c r="O29" s="128"/>
      <c r="P29" s="128"/>
    </row>
    <row r="30" spans="1:17" ht="30" x14ac:dyDescent="0.2">
      <c r="A30" s="203"/>
      <c r="B30" s="203"/>
      <c r="C30" s="204"/>
      <c r="D30" s="205"/>
      <c r="E30" s="144" t="s">
        <v>290</v>
      </c>
      <c r="F30" s="139">
        <v>0</v>
      </c>
      <c r="G30" s="141"/>
      <c r="H30" s="165"/>
      <c r="I30" s="128"/>
      <c r="J30" s="128"/>
      <c r="K30" s="128"/>
      <c r="L30" s="128"/>
      <c r="M30" s="128"/>
      <c r="N30" s="128"/>
      <c r="O30" s="128"/>
      <c r="P30" s="128"/>
    </row>
    <row r="31" spans="1:17" ht="231.75" customHeight="1" x14ac:dyDescent="0.2">
      <c r="A31" s="203">
        <v>6</v>
      </c>
      <c r="B31" s="203"/>
      <c r="C31" s="204"/>
      <c r="D31" s="205" t="s">
        <v>422</v>
      </c>
      <c r="E31" s="144" t="s">
        <v>95</v>
      </c>
      <c r="F31" s="166">
        <v>3561600</v>
      </c>
      <c r="G31" s="162" t="s">
        <v>468</v>
      </c>
      <c r="H31" s="142"/>
      <c r="I31" s="128"/>
      <c r="J31" s="128"/>
      <c r="K31" s="128"/>
      <c r="L31" s="128"/>
      <c r="M31" s="128"/>
      <c r="N31" s="128"/>
      <c r="O31" s="128"/>
      <c r="P31" s="128"/>
    </row>
    <row r="32" spans="1:17" ht="30" x14ac:dyDescent="0.2">
      <c r="A32" s="203"/>
      <c r="B32" s="203"/>
      <c r="C32" s="204"/>
      <c r="D32" s="205"/>
      <c r="E32" s="144" t="s">
        <v>359</v>
      </c>
      <c r="F32" s="166">
        <v>508800</v>
      </c>
      <c r="G32" s="157" t="s">
        <v>434</v>
      </c>
      <c r="H32" s="142"/>
      <c r="I32" s="128"/>
      <c r="J32" s="128"/>
      <c r="K32" s="128"/>
      <c r="L32" s="128"/>
      <c r="M32" s="128"/>
      <c r="N32" s="128"/>
      <c r="O32" s="128"/>
      <c r="P32" s="128"/>
    </row>
    <row r="33" spans="1:16" ht="15.75" x14ac:dyDescent="0.2">
      <c r="A33" s="203"/>
      <c r="B33" s="203"/>
      <c r="C33" s="204"/>
      <c r="D33" s="205"/>
      <c r="E33" s="144" t="s">
        <v>72</v>
      </c>
      <c r="F33" s="139">
        <v>0</v>
      </c>
      <c r="G33" s="141"/>
      <c r="H33" s="142"/>
      <c r="I33" s="128"/>
      <c r="J33" s="128"/>
      <c r="K33" s="128"/>
      <c r="L33" s="128"/>
      <c r="M33" s="128"/>
      <c r="N33" s="128"/>
      <c r="O33" s="128"/>
      <c r="P33" s="128"/>
    </row>
    <row r="34" spans="1:16" ht="15.75" x14ac:dyDescent="0.2">
      <c r="A34" s="203"/>
      <c r="B34" s="203"/>
      <c r="C34" s="204"/>
      <c r="D34" s="205"/>
      <c r="E34" s="134" t="s">
        <v>295</v>
      </c>
      <c r="F34" s="139">
        <v>0</v>
      </c>
      <c r="G34" s="141"/>
      <c r="H34" s="142"/>
      <c r="I34" s="128"/>
      <c r="J34" s="128"/>
      <c r="K34" s="128"/>
      <c r="L34" s="128"/>
      <c r="M34" s="128"/>
      <c r="N34" s="128"/>
      <c r="O34" s="128"/>
      <c r="P34" s="128"/>
    </row>
    <row r="35" spans="1:16" ht="30" x14ac:dyDescent="0.2">
      <c r="A35" s="203"/>
      <c r="B35" s="203"/>
      <c r="C35" s="204"/>
      <c r="D35" s="205"/>
      <c r="E35" s="144" t="s">
        <v>290</v>
      </c>
      <c r="F35" s="139">
        <v>0</v>
      </c>
      <c r="G35" s="141"/>
      <c r="H35" s="142"/>
      <c r="I35" s="128"/>
      <c r="J35" s="128"/>
      <c r="K35" s="128"/>
      <c r="L35" s="128"/>
      <c r="M35" s="128"/>
      <c r="N35" s="128"/>
      <c r="O35" s="128"/>
      <c r="P35" s="128"/>
    </row>
    <row r="36" spans="1:16" ht="231.75" customHeight="1" x14ac:dyDescent="0.2">
      <c r="A36" s="203">
        <v>7</v>
      </c>
      <c r="B36" s="203"/>
      <c r="C36" s="204"/>
      <c r="D36" s="205" t="s">
        <v>423</v>
      </c>
      <c r="E36" s="144" t="s">
        <v>95</v>
      </c>
      <c r="F36" s="139">
        <v>3915397.53</v>
      </c>
      <c r="G36" s="140" t="s">
        <v>435</v>
      </c>
      <c r="H36" s="142"/>
      <c r="I36" s="147"/>
      <c r="J36" s="147"/>
      <c r="K36" s="128"/>
      <c r="L36" s="128"/>
      <c r="M36" s="128"/>
      <c r="N36" s="128"/>
      <c r="O36" s="128"/>
      <c r="P36" s="128"/>
    </row>
    <row r="37" spans="1:16" ht="15" x14ac:dyDescent="0.2">
      <c r="A37" s="203"/>
      <c r="B37" s="203"/>
      <c r="C37" s="204"/>
      <c r="D37" s="205"/>
      <c r="E37" s="144" t="s">
        <v>359</v>
      </c>
      <c r="F37" s="139">
        <v>773079.5</v>
      </c>
      <c r="G37" s="140" t="s">
        <v>436</v>
      </c>
      <c r="H37" s="142"/>
      <c r="I37" s="147"/>
      <c r="J37" s="147"/>
      <c r="K37" s="128"/>
      <c r="L37" s="128"/>
      <c r="M37" s="128"/>
      <c r="N37" s="128"/>
      <c r="O37" s="128"/>
      <c r="P37" s="128"/>
    </row>
    <row r="38" spans="1:16" ht="15.75" x14ac:dyDescent="0.2">
      <c r="A38" s="203"/>
      <c r="B38" s="203"/>
      <c r="C38" s="204"/>
      <c r="D38" s="205"/>
      <c r="E38" s="144" t="s">
        <v>72</v>
      </c>
      <c r="F38" s="139"/>
      <c r="G38" s="141"/>
      <c r="H38" s="142"/>
      <c r="I38" s="147"/>
      <c r="J38" s="147"/>
      <c r="K38" s="128"/>
      <c r="L38" s="128"/>
      <c r="M38" s="128"/>
      <c r="N38" s="128"/>
      <c r="O38" s="128"/>
      <c r="P38" s="128"/>
    </row>
    <row r="39" spans="1:16" ht="15.75" x14ac:dyDescent="0.2">
      <c r="A39" s="203"/>
      <c r="B39" s="203"/>
      <c r="C39" s="204"/>
      <c r="D39" s="205"/>
      <c r="E39" s="134" t="s">
        <v>295</v>
      </c>
      <c r="F39" s="139"/>
      <c r="G39" s="141"/>
      <c r="H39" s="142"/>
      <c r="I39" s="147"/>
      <c r="J39" s="147"/>
      <c r="K39" s="128"/>
      <c r="L39" s="128"/>
      <c r="M39" s="128"/>
      <c r="N39" s="128"/>
      <c r="O39" s="128"/>
      <c r="P39" s="128"/>
    </row>
    <row r="40" spans="1:16" ht="30" x14ac:dyDescent="0.2">
      <c r="A40" s="203"/>
      <c r="B40" s="203"/>
      <c r="C40" s="204"/>
      <c r="D40" s="205"/>
      <c r="E40" s="144" t="s">
        <v>290</v>
      </c>
      <c r="F40" s="139"/>
      <c r="G40" s="141"/>
      <c r="H40" s="142"/>
      <c r="I40" s="147"/>
      <c r="J40" s="147"/>
      <c r="K40" s="128"/>
      <c r="L40" s="128"/>
      <c r="M40" s="128"/>
      <c r="N40" s="128"/>
      <c r="O40" s="128"/>
      <c r="P40" s="128"/>
    </row>
    <row r="41" spans="1:16" ht="231.75" customHeight="1" x14ac:dyDescent="0.2">
      <c r="A41" s="203">
        <v>8</v>
      </c>
      <c r="B41" s="203"/>
      <c r="C41" s="204"/>
      <c r="D41" s="205" t="s">
        <v>424</v>
      </c>
      <c r="E41" s="144" t="s">
        <v>95</v>
      </c>
      <c r="F41" s="139">
        <v>4266660</v>
      </c>
      <c r="G41" s="162" t="s">
        <v>469</v>
      </c>
      <c r="H41" s="142"/>
      <c r="I41" s="147"/>
      <c r="J41" s="128"/>
      <c r="K41" s="128"/>
      <c r="L41" s="128"/>
      <c r="M41" s="128"/>
      <c r="N41" s="128"/>
      <c r="O41" s="128"/>
      <c r="P41" s="128"/>
    </row>
    <row r="42" spans="1:16" ht="30" x14ac:dyDescent="0.2">
      <c r="A42" s="203"/>
      <c r="B42" s="203"/>
      <c r="C42" s="204"/>
      <c r="D42" s="205"/>
      <c r="E42" s="144" t="s">
        <v>359</v>
      </c>
      <c r="F42" s="139">
        <v>1422222</v>
      </c>
      <c r="G42" s="157" t="s">
        <v>434</v>
      </c>
      <c r="H42" s="142"/>
      <c r="I42" s="147"/>
      <c r="J42" s="128"/>
      <c r="K42" s="128"/>
      <c r="L42" s="128"/>
      <c r="M42" s="128"/>
      <c r="N42" s="128"/>
      <c r="O42" s="128"/>
      <c r="P42" s="128"/>
    </row>
    <row r="43" spans="1:16" ht="15.75" x14ac:dyDescent="0.2">
      <c r="A43" s="203"/>
      <c r="B43" s="203"/>
      <c r="C43" s="204"/>
      <c r="D43" s="205"/>
      <c r="E43" s="144" t="s">
        <v>72</v>
      </c>
      <c r="F43" s="139"/>
      <c r="G43" s="141"/>
      <c r="H43" s="142"/>
      <c r="I43" s="147"/>
      <c r="J43" s="128"/>
      <c r="K43" s="128"/>
      <c r="L43" s="128"/>
      <c r="M43" s="128"/>
      <c r="N43" s="128"/>
      <c r="O43" s="128"/>
      <c r="P43" s="128"/>
    </row>
    <row r="44" spans="1:16" ht="15.75" x14ac:dyDescent="0.2">
      <c r="A44" s="203"/>
      <c r="B44" s="203"/>
      <c r="C44" s="204"/>
      <c r="D44" s="205"/>
      <c r="E44" s="144" t="s">
        <v>295</v>
      </c>
      <c r="F44" s="139"/>
      <c r="G44" s="141"/>
      <c r="H44" s="142"/>
      <c r="I44" s="147"/>
      <c r="J44" s="128"/>
      <c r="K44" s="128"/>
      <c r="L44" s="128"/>
      <c r="M44" s="128"/>
      <c r="N44" s="128"/>
      <c r="O44" s="128"/>
      <c r="P44" s="128"/>
    </row>
    <row r="45" spans="1:16" ht="30" x14ac:dyDescent="0.2">
      <c r="A45" s="203"/>
      <c r="B45" s="203"/>
      <c r="C45" s="204"/>
      <c r="D45" s="205"/>
      <c r="E45" s="144" t="s">
        <v>290</v>
      </c>
      <c r="F45" s="139"/>
      <c r="G45" s="141"/>
      <c r="H45" s="142"/>
      <c r="I45" s="147"/>
      <c r="J45" s="128"/>
      <c r="K45" s="128"/>
      <c r="L45" s="128"/>
      <c r="M45" s="128"/>
      <c r="N45" s="128"/>
      <c r="O45" s="128"/>
      <c r="P45" s="128"/>
    </row>
    <row r="46" spans="1:16" ht="15" customHeight="1" x14ac:dyDescent="0.2">
      <c r="A46" s="193">
        <v>9</v>
      </c>
      <c r="B46" s="193">
        <v>305648</v>
      </c>
      <c r="C46" s="204">
        <v>43145</v>
      </c>
      <c r="D46" s="215" t="s">
        <v>370</v>
      </c>
      <c r="E46" s="217" t="s">
        <v>355</v>
      </c>
      <c r="F46" s="213">
        <v>424766.4</v>
      </c>
      <c r="G46" s="214" t="s">
        <v>470</v>
      </c>
      <c r="H46" s="193" t="s">
        <v>395</v>
      </c>
      <c r="I46" s="128"/>
      <c r="J46" s="128"/>
      <c r="K46" s="128"/>
      <c r="L46" s="128"/>
      <c r="M46" s="128"/>
      <c r="N46" s="128"/>
      <c r="O46" s="128"/>
      <c r="P46" s="128"/>
    </row>
    <row r="47" spans="1:16" ht="114.75" customHeight="1" x14ac:dyDescent="0.2">
      <c r="A47" s="193"/>
      <c r="B47" s="193"/>
      <c r="C47" s="204"/>
      <c r="D47" s="205"/>
      <c r="E47" s="217"/>
      <c r="F47" s="213"/>
      <c r="G47" s="214"/>
      <c r="H47" s="193"/>
      <c r="I47" s="128"/>
      <c r="J47" s="128"/>
      <c r="K47" s="128"/>
      <c r="L47" s="128"/>
      <c r="M47" s="128"/>
      <c r="N47" s="128"/>
      <c r="O47" s="128"/>
      <c r="P47" s="128"/>
    </row>
    <row r="48" spans="1:16" ht="30" x14ac:dyDescent="0.2">
      <c r="A48" s="193"/>
      <c r="B48" s="193"/>
      <c r="C48" s="204"/>
      <c r="D48" s="205"/>
      <c r="E48" s="144" t="s">
        <v>359</v>
      </c>
      <c r="F48" s="161">
        <v>84953.600000000006</v>
      </c>
      <c r="G48" s="162" t="s">
        <v>471</v>
      </c>
      <c r="H48" s="128"/>
      <c r="I48" s="128"/>
      <c r="J48" s="128"/>
      <c r="K48" s="128"/>
      <c r="L48" s="128"/>
      <c r="M48" s="128"/>
      <c r="N48" s="128"/>
      <c r="O48" s="128"/>
      <c r="P48" s="128"/>
    </row>
    <row r="49" spans="1:16" ht="15" customHeight="1" x14ac:dyDescent="0.2">
      <c r="A49" s="193"/>
      <c r="B49" s="193"/>
      <c r="C49" s="204"/>
      <c r="D49" s="205"/>
      <c r="E49" s="149" t="s">
        <v>72</v>
      </c>
      <c r="F49" s="161">
        <v>0</v>
      </c>
      <c r="G49" s="134"/>
      <c r="H49" s="128"/>
      <c r="I49" s="128"/>
      <c r="J49" s="128"/>
      <c r="K49" s="128"/>
      <c r="L49" s="128"/>
      <c r="M49" s="128"/>
      <c r="N49" s="128"/>
      <c r="O49" s="128"/>
      <c r="P49" s="128"/>
    </row>
    <row r="50" spans="1:16" ht="15" customHeight="1" x14ac:dyDescent="0.2">
      <c r="A50" s="193"/>
      <c r="B50" s="193"/>
      <c r="C50" s="204"/>
      <c r="D50" s="205"/>
      <c r="E50" s="144" t="s">
        <v>295</v>
      </c>
      <c r="F50" s="161"/>
      <c r="G50" s="134"/>
      <c r="H50" s="128"/>
      <c r="I50" s="128"/>
      <c r="J50" s="128"/>
      <c r="K50" s="128"/>
      <c r="L50" s="128"/>
      <c r="M50" s="128"/>
      <c r="N50" s="128"/>
      <c r="O50" s="128"/>
      <c r="P50" s="128"/>
    </row>
    <row r="51" spans="1:16" ht="15" x14ac:dyDescent="0.2">
      <c r="A51" s="193"/>
      <c r="B51" s="193"/>
      <c r="C51" s="204"/>
      <c r="D51" s="205"/>
      <c r="E51" s="149" t="s">
        <v>77</v>
      </c>
      <c r="F51" s="161">
        <v>0</v>
      </c>
      <c r="G51" s="134"/>
      <c r="H51" s="128"/>
      <c r="I51" s="128"/>
      <c r="J51" s="128"/>
      <c r="K51" s="128"/>
      <c r="L51" s="128"/>
      <c r="M51" s="128"/>
      <c r="N51" s="128"/>
      <c r="O51" s="128"/>
      <c r="P51" s="128"/>
    </row>
    <row r="52" spans="1:16" ht="48" customHeight="1" x14ac:dyDescent="0.2">
      <c r="A52" s="193">
        <v>10</v>
      </c>
      <c r="B52" s="193"/>
      <c r="C52" s="204"/>
      <c r="D52" s="205" t="s">
        <v>437</v>
      </c>
      <c r="E52" s="149" t="s">
        <v>355</v>
      </c>
      <c r="F52" s="161">
        <v>677874.53</v>
      </c>
      <c r="G52" s="134" t="s">
        <v>472</v>
      </c>
      <c r="H52" s="128"/>
      <c r="I52" s="128"/>
      <c r="J52" s="128"/>
      <c r="K52" s="128"/>
      <c r="L52" s="128"/>
      <c r="M52" s="128"/>
      <c r="N52" s="128"/>
      <c r="O52" s="128"/>
      <c r="P52" s="128"/>
    </row>
    <row r="53" spans="1:16" ht="142.5" customHeight="1" x14ac:dyDescent="0.2">
      <c r="A53" s="193"/>
      <c r="B53" s="193"/>
      <c r="C53" s="204"/>
      <c r="D53" s="205"/>
      <c r="E53" s="144" t="s">
        <v>359</v>
      </c>
      <c r="F53" s="161">
        <v>135574.91</v>
      </c>
      <c r="G53" s="162" t="s">
        <v>471</v>
      </c>
      <c r="H53" s="128"/>
      <c r="I53" s="128"/>
      <c r="J53" s="128"/>
      <c r="K53" s="128"/>
      <c r="L53" s="128"/>
      <c r="M53" s="128"/>
      <c r="N53" s="128"/>
      <c r="O53" s="128"/>
      <c r="P53" s="128"/>
    </row>
    <row r="54" spans="1:16" ht="15" x14ac:dyDescent="0.2">
      <c r="A54" s="193"/>
      <c r="B54" s="193"/>
      <c r="C54" s="204"/>
      <c r="D54" s="205"/>
      <c r="E54" s="149" t="s">
        <v>72</v>
      </c>
      <c r="F54" s="161">
        <v>0</v>
      </c>
      <c r="G54" s="134"/>
      <c r="H54" s="128"/>
      <c r="I54" s="128"/>
      <c r="J54" s="128"/>
      <c r="K54" s="128"/>
      <c r="L54" s="128"/>
      <c r="M54" s="128"/>
      <c r="N54" s="128"/>
      <c r="O54" s="128"/>
      <c r="P54" s="128"/>
    </row>
    <row r="55" spans="1:16" ht="15" x14ac:dyDescent="0.2">
      <c r="A55" s="193"/>
      <c r="B55" s="193"/>
      <c r="C55" s="204"/>
      <c r="D55" s="205"/>
      <c r="E55" s="144" t="s">
        <v>295</v>
      </c>
      <c r="F55" s="161">
        <v>0</v>
      </c>
      <c r="G55" s="134"/>
      <c r="H55" s="128"/>
      <c r="I55" s="128"/>
      <c r="J55" s="128"/>
      <c r="K55" s="128"/>
      <c r="L55" s="128"/>
      <c r="M55" s="128"/>
      <c r="N55" s="128"/>
      <c r="O55" s="128"/>
      <c r="P55" s="128"/>
    </row>
    <row r="56" spans="1:16" ht="15" x14ac:dyDescent="0.2">
      <c r="A56" s="193"/>
      <c r="B56" s="193"/>
      <c r="C56" s="204"/>
      <c r="D56" s="205"/>
      <c r="E56" s="149" t="s">
        <v>77</v>
      </c>
      <c r="F56" s="161">
        <v>0</v>
      </c>
      <c r="G56" s="134"/>
      <c r="H56" s="128"/>
      <c r="I56" s="128"/>
      <c r="J56" s="128"/>
      <c r="K56" s="128"/>
      <c r="L56" s="128"/>
      <c r="M56" s="128"/>
      <c r="N56" s="128"/>
      <c r="O56" s="128"/>
      <c r="P56" s="128"/>
    </row>
    <row r="57" spans="1:16" ht="52.5" customHeight="1" x14ac:dyDescent="0.2">
      <c r="A57" s="193">
        <v>11</v>
      </c>
      <c r="B57" s="193"/>
      <c r="C57" s="204"/>
      <c r="D57" s="205" t="s">
        <v>438</v>
      </c>
      <c r="E57" s="149" t="s">
        <v>355</v>
      </c>
      <c r="F57" s="161">
        <v>0</v>
      </c>
      <c r="G57" s="134" t="s">
        <v>473</v>
      </c>
      <c r="H57" s="128"/>
      <c r="I57" s="128"/>
      <c r="J57" s="128"/>
      <c r="K57" s="128"/>
      <c r="L57" s="128"/>
      <c r="M57" s="128"/>
      <c r="N57" s="128"/>
      <c r="O57" s="128"/>
      <c r="P57" s="128"/>
    </row>
    <row r="58" spans="1:16" ht="112.5" customHeight="1" x14ac:dyDescent="0.2">
      <c r="A58" s="193"/>
      <c r="B58" s="193"/>
      <c r="C58" s="204"/>
      <c r="D58" s="205"/>
      <c r="E58" s="144" t="s">
        <v>359</v>
      </c>
      <c r="F58" s="161">
        <v>0</v>
      </c>
      <c r="G58" s="162" t="s">
        <v>471</v>
      </c>
      <c r="H58" s="128"/>
      <c r="I58" s="128"/>
      <c r="J58" s="128"/>
      <c r="K58" s="128"/>
      <c r="L58" s="128"/>
      <c r="M58" s="128"/>
      <c r="N58" s="128"/>
      <c r="O58" s="128"/>
      <c r="P58" s="128"/>
    </row>
    <row r="59" spans="1:16" ht="15" x14ac:dyDescent="0.2">
      <c r="A59" s="193"/>
      <c r="B59" s="193"/>
      <c r="C59" s="204"/>
      <c r="D59" s="205"/>
      <c r="E59" s="149" t="s">
        <v>72</v>
      </c>
      <c r="F59" s="161">
        <v>0</v>
      </c>
      <c r="G59" s="134"/>
      <c r="H59" s="128"/>
      <c r="I59" s="128"/>
      <c r="J59" s="128"/>
      <c r="K59" s="128"/>
      <c r="L59" s="128"/>
      <c r="M59" s="128"/>
      <c r="N59" s="128"/>
      <c r="O59" s="128"/>
      <c r="P59" s="128"/>
    </row>
    <row r="60" spans="1:16" ht="24" customHeight="1" x14ac:dyDescent="0.2">
      <c r="A60" s="193"/>
      <c r="B60" s="193"/>
      <c r="C60" s="204"/>
      <c r="D60" s="205"/>
      <c r="E60" s="144" t="s">
        <v>295</v>
      </c>
      <c r="F60" s="161">
        <v>0</v>
      </c>
      <c r="G60" s="134"/>
      <c r="H60" s="128"/>
      <c r="I60" s="128"/>
      <c r="J60" s="128"/>
      <c r="K60" s="128"/>
      <c r="L60" s="128"/>
      <c r="M60" s="128"/>
      <c r="N60" s="128"/>
      <c r="O60" s="128"/>
      <c r="P60" s="128"/>
    </row>
    <row r="61" spans="1:16" ht="15" x14ac:dyDescent="0.2">
      <c r="A61" s="193"/>
      <c r="B61" s="193"/>
      <c r="C61" s="204"/>
      <c r="D61" s="205"/>
      <c r="E61" s="149" t="s">
        <v>77</v>
      </c>
      <c r="F61" s="161">
        <v>0</v>
      </c>
      <c r="G61" s="134"/>
      <c r="H61" s="128"/>
      <c r="I61" s="128"/>
      <c r="J61" s="128"/>
      <c r="K61" s="128"/>
      <c r="L61" s="128"/>
      <c r="M61" s="128"/>
      <c r="N61" s="128"/>
      <c r="O61" s="128"/>
      <c r="P61" s="128"/>
    </row>
    <row r="62" spans="1:16" ht="70.5" customHeight="1" x14ac:dyDescent="0.2">
      <c r="A62" s="193">
        <v>12</v>
      </c>
      <c r="B62" s="193"/>
      <c r="C62" s="204"/>
      <c r="D62" s="205" t="s">
        <v>439</v>
      </c>
      <c r="E62" s="149" t="s">
        <v>355</v>
      </c>
      <c r="F62" s="161">
        <v>0</v>
      </c>
      <c r="G62" s="134" t="s">
        <v>474</v>
      </c>
      <c r="H62" s="128"/>
      <c r="I62" s="128"/>
      <c r="J62" s="128"/>
      <c r="K62" s="128"/>
      <c r="L62" s="128"/>
      <c r="M62" s="128"/>
      <c r="N62" s="128"/>
      <c r="O62" s="128"/>
      <c r="P62" s="128"/>
    </row>
    <row r="63" spans="1:16" ht="112.5" customHeight="1" x14ac:dyDescent="0.2">
      <c r="A63" s="193"/>
      <c r="B63" s="193"/>
      <c r="C63" s="204"/>
      <c r="D63" s="205"/>
      <c r="E63" s="144" t="s">
        <v>359</v>
      </c>
      <c r="F63" s="161">
        <v>0</v>
      </c>
      <c r="G63" s="134" t="s">
        <v>475</v>
      </c>
      <c r="H63" s="128"/>
      <c r="I63" s="128"/>
      <c r="J63" s="128"/>
      <c r="K63" s="128"/>
      <c r="L63" s="128"/>
      <c r="M63" s="128"/>
      <c r="N63" s="128"/>
      <c r="O63" s="128"/>
      <c r="P63" s="128"/>
    </row>
    <row r="64" spans="1:16" ht="15" x14ac:dyDescent="0.2">
      <c r="A64" s="193"/>
      <c r="B64" s="193"/>
      <c r="C64" s="204"/>
      <c r="D64" s="205"/>
      <c r="E64" s="149" t="s">
        <v>72</v>
      </c>
      <c r="F64" s="161">
        <v>0</v>
      </c>
      <c r="G64" s="134"/>
      <c r="H64" s="128"/>
      <c r="I64" s="128"/>
      <c r="J64" s="128"/>
      <c r="K64" s="128"/>
      <c r="L64" s="128"/>
      <c r="M64" s="128"/>
      <c r="N64" s="128"/>
      <c r="O64" s="128"/>
      <c r="P64" s="128"/>
    </row>
    <row r="65" spans="1:17" ht="24" customHeight="1" x14ac:dyDescent="0.2">
      <c r="A65" s="193"/>
      <c r="B65" s="193"/>
      <c r="C65" s="204"/>
      <c r="D65" s="205"/>
      <c r="E65" s="144" t="s">
        <v>295</v>
      </c>
      <c r="F65" s="161">
        <v>0</v>
      </c>
      <c r="G65" s="134"/>
      <c r="H65" s="128"/>
      <c r="I65" s="128"/>
      <c r="J65" s="128"/>
      <c r="K65" s="128"/>
      <c r="L65" s="128"/>
      <c r="M65" s="128"/>
      <c r="N65" s="128"/>
      <c r="O65" s="128"/>
      <c r="P65" s="128"/>
    </row>
    <row r="66" spans="1:17" ht="15" x14ac:dyDescent="0.2">
      <c r="A66" s="193"/>
      <c r="B66" s="193"/>
      <c r="C66" s="204"/>
      <c r="D66" s="205"/>
      <c r="E66" s="149" t="s">
        <v>77</v>
      </c>
      <c r="F66" s="161">
        <v>0</v>
      </c>
      <c r="G66" s="134"/>
      <c r="H66" s="128"/>
      <c r="I66" s="128"/>
      <c r="J66" s="128"/>
      <c r="K66" s="128"/>
      <c r="L66" s="128"/>
      <c r="M66" s="128"/>
      <c r="N66" s="128"/>
      <c r="O66" s="128"/>
      <c r="P66" s="128"/>
    </row>
    <row r="67" spans="1:17" ht="102.75" customHeight="1" x14ac:dyDescent="0.2">
      <c r="A67" s="195">
        <v>13</v>
      </c>
      <c r="B67" s="195"/>
      <c r="C67" s="197"/>
      <c r="D67" s="202" t="s">
        <v>57</v>
      </c>
      <c r="E67" s="149" t="s">
        <v>355</v>
      </c>
      <c r="F67" s="139">
        <v>0</v>
      </c>
      <c r="G67" s="141"/>
      <c r="H67" s="144" t="s">
        <v>440</v>
      </c>
      <c r="I67" s="138"/>
      <c r="J67" s="138"/>
      <c r="K67" s="139"/>
      <c r="L67" s="138"/>
      <c r="M67" s="138"/>
      <c r="N67" s="138"/>
      <c r="O67" s="138"/>
      <c r="P67" s="138"/>
      <c r="Q67" s="164"/>
    </row>
    <row r="68" spans="1:17" ht="15.75" x14ac:dyDescent="0.2">
      <c r="A68" s="195"/>
      <c r="B68" s="195"/>
      <c r="C68" s="197"/>
      <c r="D68" s="202"/>
      <c r="E68" s="144" t="s">
        <v>359</v>
      </c>
      <c r="F68" s="139">
        <v>0</v>
      </c>
      <c r="G68" s="141"/>
      <c r="H68" s="144"/>
      <c r="I68" s="138"/>
      <c r="J68" s="138"/>
      <c r="K68" s="139"/>
      <c r="L68" s="138"/>
      <c r="M68" s="138"/>
      <c r="N68" s="138"/>
      <c r="O68" s="138"/>
      <c r="P68" s="138"/>
      <c r="Q68" s="164"/>
    </row>
    <row r="69" spans="1:17" ht="15.75" x14ac:dyDescent="0.2">
      <c r="A69" s="195"/>
      <c r="B69" s="195"/>
      <c r="C69" s="197"/>
      <c r="D69" s="202"/>
      <c r="E69" s="149" t="s">
        <v>72</v>
      </c>
      <c r="F69" s="139">
        <v>0</v>
      </c>
      <c r="G69" s="141"/>
      <c r="H69" s="144"/>
      <c r="I69" s="138"/>
      <c r="J69" s="138"/>
      <c r="K69" s="139"/>
      <c r="L69" s="138"/>
      <c r="M69" s="138"/>
      <c r="N69" s="138"/>
      <c r="O69" s="138"/>
      <c r="P69" s="138"/>
      <c r="Q69" s="164"/>
    </row>
    <row r="70" spans="1:17" ht="15.75" x14ac:dyDescent="0.2">
      <c r="A70" s="195"/>
      <c r="B70" s="195"/>
      <c r="C70" s="197"/>
      <c r="D70" s="202"/>
      <c r="E70" s="144" t="s">
        <v>295</v>
      </c>
      <c r="F70" s="139">
        <v>0</v>
      </c>
      <c r="G70" s="141"/>
      <c r="H70" s="144"/>
      <c r="I70" s="138"/>
      <c r="J70" s="138"/>
      <c r="K70" s="139"/>
      <c r="L70" s="138"/>
      <c r="M70" s="138"/>
      <c r="N70" s="138"/>
      <c r="O70" s="138"/>
      <c r="P70" s="138"/>
      <c r="Q70" s="164"/>
    </row>
    <row r="71" spans="1:17" ht="15.75" x14ac:dyDescent="0.2">
      <c r="A71" s="195"/>
      <c r="B71" s="195"/>
      <c r="C71" s="197"/>
      <c r="D71" s="202"/>
      <c r="E71" s="149" t="s">
        <v>77</v>
      </c>
      <c r="F71" s="139">
        <v>0</v>
      </c>
      <c r="G71" s="141"/>
      <c r="H71" s="144"/>
      <c r="I71" s="138"/>
      <c r="J71" s="138"/>
      <c r="K71" s="139"/>
      <c r="L71" s="138"/>
      <c r="M71" s="138"/>
      <c r="N71" s="138"/>
      <c r="O71" s="138"/>
      <c r="P71" s="138"/>
      <c r="Q71" s="164"/>
    </row>
    <row r="72" spans="1:17" ht="123.75" customHeight="1" x14ac:dyDescent="0.2">
      <c r="A72" s="195">
        <v>14</v>
      </c>
      <c r="B72" s="195"/>
      <c r="C72" s="197"/>
      <c r="D72" s="202" t="s">
        <v>14</v>
      </c>
      <c r="E72" s="149" t="s">
        <v>355</v>
      </c>
      <c r="F72" s="166">
        <v>32000</v>
      </c>
      <c r="G72" s="141" t="s">
        <v>441</v>
      </c>
      <c r="H72" s="144" t="s">
        <v>442</v>
      </c>
      <c r="I72" s="138"/>
      <c r="J72" s="138"/>
      <c r="K72" s="139"/>
      <c r="L72" s="138"/>
      <c r="M72" s="138"/>
      <c r="N72" s="138"/>
      <c r="O72" s="138"/>
      <c r="P72" s="138"/>
      <c r="Q72" s="164"/>
    </row>
    <row r="73" spans="1:17" ht="15.75" x14ac:dyDescent="0.2">
      <c r="A73" s="195"/>
      <c r="B73" s="195"/>
      <c r="C73" s="197"/>
      <c r="D73" s="202"/>
      <c r="E73" s="144" t="s">
        <v>359</v>
      </c>
      <c r="F73" s="139">
        <v>0</v>
      </c>
      <c r="G73" s="141"/>
      <c r="H73" s="144"/>
      <c r="I73" s="138"/>
      <c r="J73" s="138"/>
      <c r="K73" s="139"/>
      <c r="L73" s="138"/>
      <c r="M73" s="138"/>
      <c r="N73" s="138"/>
      <c r="O73" s="138"/>
      <c r="P73" s="138"/>
      <c r="Q73" s="164"/>
    </row>
    <row r="74" spans="1:17" ht="15.75" x14ac:dyDescent="0.2">
      <c r="A74" s="195"/>
      <c r="B74" s="195"/>
      <c r="C74" s="197"/>
      <c r="D74" s="202"/>
      <c r="E74" s="149" t="s">
        <v>72</v>
      </c>
      <c r="F74" s="139">
        <v>0</v>
      </c>
      <c r="G74" s="141"/>
      <c r="H74" s="144"/>
      <c r="I74" s="138"/>
      <c r="J74" s="138"/>
      <c r="K74" s="139"/>
      <c r="L74" s="138"/>
      <c r="M74" s="138"/>
      <c r="N74" s="138"/>
      <c r="O74" s="138"/>
      <c r="P74" s="138"/>
      <c r="Q74" s="164"/>
    </row>
    <row r="75" spans="1:17" ht="15.75" x14ac:dyDescent="0.2">
      <c r="A75" s="195"/>
      <c r="B75" s="195"/>
      <c r="C75" s="197"/>
      <c r="D75" s="202"/>
      <c r="E75" s="144" t="s">
        <v>295</v>
      </c>
      <c r="F75" s="139">
        <v>0</v>
      </c>
      <c r="G75" s="141"/>
      <c r="H75" s="144"/>
      <c r="I75" s="138"/>
      <c r="J75" s="138"/>
      <c r="K75" s="139"/>
      <c r="L75" s="138"/>
      <c r="M75" s="138"/>
      <c r="N75" s="138"/>
      <c r="O75" s="138"/>
      <c r="P75" s="138"/>
      <c r="Q75" s="164"/>
    </row>
    <row r="76" spans="1:17" ht="15.75" x14ac:dyDescent="0.2">
      <c r="A76" s="195"/>
      <c r="B76" s="195"/>
      <c r="C76" s="197"/>
      <c r="D76" s="202"/>
      <c r="E76" s="149" t="s">
        <v>77</v>
      </c>
      <c r="F76" s="139">
        <v>0</v>
      </c>
      <c r="G76" s="141"/>
      <c r="H76" s="144"/>
      <c r="I76" s="138"/>
      <c r="J76" s="138"/>
      <c r="K76" s="139"/>
      <c r="L76" s="138"/>
      <c r="M76" s="138"/>
      <c r="N76" s="138"/>
      <c r="O76" s="138"/>
      <c r="P76" s="138"/>
      <c r="Q76" s="164"/>
    </row>
    <row r="77" spans="1:17" ht="42" customHeight="1" x14ac:dyDescent="0.2">
      <c r="A77" s="195">
        <v>15</v>
      </c>
      <c r="B77" s="195"/>
      <c r="C77" s="197"/>
      <c r="D77" s="202" t="s">
        <v>425</v>
      </c>
      <c r="E77" s="149" t="s">
        <v>355</v>
      </c>
      <c r="F77" s="166">
        <v>32000</v>
      </c>
      <c r="G77" s="135" t="s">
        <v>476</v>
      </c>
      <c r="H77" s="135" t="s">
        <v>443</v>
      </c>
      <c r="I77" s="138"/>
      <c r="J77" s="138"/>
      <c r="K77" s="139"/>
      <c r="L77" s="138"/>
      <c r="M77" s="138"/>
      <c r="N77" s="138"/>
      <c r="O77" s="138"/>
      <c r="P77" s="138"/>
      <c r="Q77" s="164"/>
    </row>
    <row r="78" spans="1:17" ht="75" customHeight="1" x14ac:dyDescent="0.2">
      <c r="A78" s="195"/>
      <c r="B78" s="195"/>
      <c r="C78" s="197"/>
      <c r="D78" s="202"/>
      <c r="E78" s="144" t="s">
        <v>359</v>
      </c>
      <c r="F78" s="139">
        <v>0</v>
      </c>
      <c r="G78" s="141"/>
      <c r="H78" s="144"/>
      <c r="I78" s="138"/>
      <c r="J78" s="138"/>
      <c r="K78" s="139"/>
      <c r="L78" s="138"/>
      <c r="M78" s="138"/>
      <c r="N78" s="138"/>
      <c r="O78" s="138"/>
      <c r="P78" s="138"/>
      <c r="Q78" s="164"/>
    </row>
    <row r="79" spans="1:17" ht="51" customHeight="1" x14ac:dyDescent="0.2">
      <c r="A79" s="195"/>
      <c r="B79" s="195"/>
      <c r="C79" s="197"/>
      <c r="D79" s="202"/>
      <c r="E79" s="149" t="s">
        <v>72</v>
      </c>
      <c r="F79" s="139">
        <v>0</v>
      </c>
      <c r="G79" s="141"/>
      <c r="H79" s="144"/>
      <c r="I79" s="138"/>
      <c r="J79" s="138"/>
      <c r="K79" s="139"/>
      <c r="L79" s="138"/>
      <c r="M79" s="138"/>
      <c r="N79" s="138"/>
      <c r="O79" s="138"/>
      <c r="P79" s="138"/>
      <c r="Q79" s="164"/>
    </row>
    <row r="80" spans="1:17" ht="15.75" x14ac:dyDescent="0.2">
      <c r="A80" s="195"/>
      <c r="B80" s="195"/>
      <c r="C80" s="197"/>
      <c r="D80" s="202"/>
      <c r="E80" s="144" t="s">
        <v>295</v>
      </c>
      <c r="F80" s="139">
        <v>0</v>
      </c>
      <c r="G80" s="141"/>
      <c r="H80" s="144"/>
      <c r="I80" s="138"/>
      <c r="J80" s="138"/>
      <c r="K80" s="139"/>
      <c r="L80" s="138"/>
      <c r="M80" s="138"/>
      <c r="N80" s="138"/>
      <c r="O80" s="138"/>
      <c r="P80" s="138"/>
      <c r="Q80" s="164"/>
    </row>
    <row r="81" spans="1:17" ht="15.75" x14ac:dyDescent="0.2">
      <c r="A81" s="195"/>
      <c r="B81" s="195"/>
      <c r="C81" s="197"/>
      <c r="D81" s="202"/>
      <c r="E81" s="149" t="s">
        <v>77</v>
      </c>
      <c r="F81" s="139">
        <v>0</v>
      </c>
      <c r="G81" s="141"/>
      <c r="H81" s="144"/>
      <c r="I81" s="138"/>
      <c r="J81" s="138"/>
      <c r="K81" s="139"/>
      <c r="L81" s="138"/>
      <c r="M81" s="138"/>
      <c r="N81" s="138"/>
      <c r="O81" s="138"/>
      <c r="P81" s="138"/>
      <c r="Q81" s="164"/>
    </row>
    <row r="82" spans="1:17" ht="75" customHeight="1" x14ac:dyDescent="0.2">
      <c r="A82" s="199">
        <v>16</v>
      </c>
      <c r="B82" s="199">
        <v>206674</v>
      </c>
      <c r="C82" s="200">
        <v>41038</v>
      </c>
      <c r="D82" s="201" t="s">
        <v>33</v>
      </c>
      <c r="E82" s="135" t="s">
        <v>444</v>
      </c>
      <c r="F82" s="139">
        <f>+'[1]ANEXO 2A'!$K$7</f>
        <v>48000</v>
      </c>
      <c r="G82" s="136"/>
      <c r="H82" s="129" t="s">
        <v>445</v>
      </c>
      <c r="I82" s="129"/>
      <c r="J82" s="129"/>
      <c r="K82" s="129"/>
      <c r="L82" s="129"/>
      <c r="M82" s="129"/>
      <c r="N82" s="129"/>
      <c r="O82" s="129"/>
      <c r="P82" s="129"/>
      <c r="Q82" s="167"/>
    </row>
    <row r="83" spans="1:17" ht="33.75" customHeight="1" x14ac:dyDescent="0.2">
      <c r="A83" s="199"/>
      <c r="B83" s="199"/>
      <c r="C83" s="200"/>
      <c r="D83" s="201"/>
      <c r="E83" s="135" t="s">
        <v>72</v>
      </c>
      <c r="F83" s="139">
        <v>0</v>
      </c>
      <c r="G83" s="135" t="s">
        <v>378</v>
      </c>
      <c r="H83" s="129"/>
      <c r="I83" s="129" t="s">
        <v>61</v>
      </c>
      <c r="J83" s="129" t="s">
        <v>61</v>
      </c>
      <c r="K83" s="129" t="s">
        <v>61</v>
      </c>
      <c r="L83" s="129" t="s">
        <v>61</v>
      </c>
      <c r="M83" s="129" t="s">
        <v>61</v>
      </c>
      <c r="N83" s="129" t="s">
        <v>61</v>
      </c>
      <c r="O83" s="129" t="s">
        <v>61</v>
      </c>
      <c r="P83" s="129" t="s">
        <v>61</v>
      </c>
      <c r="Q83" s="167"/>
    </row>
    <row r="84" spans="1:17" ht="15" x14ac:dyDescent="0.2">
      <c r="A84" s="199"/>
      <c r="B84" s="199"/>
      <c r="C84" s="200"/>
      <c r="D84" s="201"/>
      <c r="E84" s="135" t="s">
        <v>77</v>
      </c>
      <c r="F84" s="139">
        <v>0</v>
      </c>
      <c r="G84" s="135"/>
      <c r="H84" s="129"/>
      <c r="I84" s="129" t="s">
        <v>61</v>
      </c>
      <c r="J84" s="129" t="s">
        <v>61</v>
      </c>
      <c r="K84" s="129" t="s">
        <v>61</v>
      </c>
      <c r="L84" s="129" t="s">
        <v>61</v>
      </c>
      <c r="M84" s="129" t="s">
        <v>61</v>
      </c>
      <c r="N84" s="129" t="s">
        <v>61</v>
      </c>
      <c r="O84" s="129" t="s">
        <v>61</v>
      </c>
      <c r="P84" s="129" t="s">
        <v>61</v>
      </c>
      <c r="Q84" s="167"/>
    </row>
    <row r="85" spans="1:17" ht="222" customHeight="1" x14ac:dyDescent="0.2">
      <c r="A85" s="199">
        <v>17</v>
      </c>
      <c r="B85" s="199">
        <v>214353</v>
      </c>
      <c r="C85" s="200">
        <v>41080</v>
      </c>
      <c r="D85" s="201" t="s">
        <v>16</v>
      </c>
      <c r="E85" s="135" t="s">
        <v>360</v>
      </c>
      <c r="F85" s="139">
        <v>55550</v>
      </c>
      <c r="G85" s="169" t="s">
        <v>446</v>
      </c>
      <c r="H85" s="129" t="s">
        <v>447</v>
      </c>
      <c r="I85" s="129"/>
      <c r="J85" s="129"/>
      <c r="K85" s="168"/>
      <c r="L85" s="129"/>
      <c r="M85" s="129"/>
      <c r="N85" s="129" t="s">
        <v>61</v>
      </c>
      <c r="O85" s="129" t="s">
        <v>61</v>
      </c>
      <c r="P85" s="129" t="s">
        <v>61</v>
      </c>
      <c r="Q85" s="177"/>
    </row>
    <row r="86" spans="1:17" ht="15" x14ac:dyDescent="0.2">
      <c r="A86" s="199"/>
      <c r="B86" s="199"/>
      <c r="C86" s="200"/>
      <c r="D86" s="201"/>
      <c r="E86" s="135" t="s">
        <v>294</v>
      </c>
      <c r="F86" s="139">
        <v>0</v>
      </c>
      <c r="G86" s="169"/>
      <c r="H86" s="129"/>
      <c r="I86" s="129"/>
      <c r="J86" s="129"/>
      <c r="K86" s="168"/>
      <c r="L86" s="129"/>
      <c r="M86" s="129"/>
      <c r="N86" s="129"/>
      <c r="O86" s="129"/>
      <c r="P86" s="129"/>
      <c r="Q86" s="177"/>
    </row>
    <row r="87" spans="1:17" ht="15" x14ac:dyDescent="0.2">
      <c r="A87" s="199"/>
      <c r="B87" s="199"/>
      <c r="C87" s="200"/>
      <c r="D87" s="201"/>
      <c r="E87" s="135" t="s">
        <v>72</v>
      </c>
      <c r="F87" s="139">
        <v>0</v>
      </c>
      <c r="G87" s="135"/>
      <c r="H87" s="129"/>
      <c r="I87" s="129"/>
      <c r="J87" s="129"/>
      <c r="K87" s="168"/>
      <c r="L87" s="129"/>
      <c r="M87" s="129"/>
      <c r="N87" s="129" t="s">
        <v>61</v>
      </c>
      <c r="O87" s="129" t="s">
        <v>61</v>
      </c>
      <c r="P87" s="129" t="s">
        <v>61</v>
      </c>
      <c r="Q87" s="177"/>
    </row>
    <row r="88" spans="1:17" ht="15" x14ac:dyDescent="0.2">
      <c r="A88" s="199"/>
      <c r="B88" s="199"/>
      <c r="C88" s="200"/>
      <c r="D88" s="201"/>
      <c r="E88" s="144" t="s">
        <v>295</v>
      </c>
      <c r="F88" s="139">
        <v>0</v>
      </c>
      <c r="G88" s="135"/>
      <c r="H88" s="129"/>
      <c r="I88" s="129"/>
      <c r="J88" s="129"/>
      <c r="K88" s="168"/>
      <c r="L88" s="129"/>
      <c r="M88" s="129"/>
      <c r="N88" s="129"/>
      <c r="O88" s="129"/>
      <c r="P88" s="129"/>
      <c r="Q88" s="177"/>
    </row>
    <row r="89" spans="1:17" ht="15" x14ac:dyDescent="0.2">
      <c r="A89" s="199"/>
      <c r="B89" s="199"/>
      <c r="C89" s="200"/>
      <c r="D89" s="201"/>
      <c r="E89" s="135" t="s">
        <v>77</v>
      </c>
      <c r="F89" s="139">
        <v>0</v>
      </c>
      <c r="G89" s="135"/>
      <c r="H89" s="129"/>
      <c r="I89" s="129"/>
      <c r="J89" s="129"/>
      <c r="K89" s="168"/>
      <c r="L89" s="129"/>
      <c r="M89" s="129"/>
      <c r="N89" s="129" t="s">
        <v>61</v>
      </c>
      <c r="O89" s="129" t="s">
        <v>61</v>
      </c>
      <c r="P89" s="129" t="s">
        <v>61</v>
      </c>
      <c r="Q89" s="177"/>
    </row>
    <row r="90" spans="1:17" ht="60" x14ac:dyDescent="0.2">
      <c r="A90" s="199">
        <v>18</v>
      </c>
      <c r="B90" s="199">
        <v>214671</v>
      </c>
      <c r="C90" s="200">
        <v>41103</v>
      </c>
      <c r="D90" s="201" t="s">
        <v>15</v>
      </c>
      <c r="E90" s="135" t="s">
        <v>95</v>
      </c>
      <c r="F90" s="139">
        <v>32000</v>
      </c>
      <c r="G90" s="135" t="s">
        <v>448</v>
      </c>
      <c r="H90" s="170" t="s">
        <v>449</v>
      </c>
      <c r="I90" s="129"/>
      <c r="J90" s="129"/>
      <c r="K90" s="129"/>
      <c r="L90" s="129"/>
      <c r="M90" s="129"/>
      <c r="N90" s="129"/>
      <c r="O90" s="129"/>
      <c r="P90" s="129"/>
      <c r="Q90" s="177"/>
    </row>
    <row r="91" spans="1:17" ht="15" x14ac:dyDescent="0.2">
      <c r="A91" s="199"/>
      <c r="B91" s="199"/>
      <c r="C91" s="200"/>
      <c r="D91" s="201"/>
      <c r="E91" s="135" t="s">
        <v>294</v>
      </c>
      <c r="F91" s="139">
        <v>0</v>
      </c>
      <c r="G91" s="135"/>
      <c r="H91" s="170"/>
      <c r="I91" s="129"/>
      <c r="J91" s="129"/>
      <c r="K91" s="129"/>
      <c r="L91" s="129"/>
      <c r="M91" s="129"/>
      <c r="N91" s="129"/>
      <c r="O91" s="129"/>
      <c r="P91" s="129"/>
      <c r="Q91" s="177"/>
    </row>
    <row r="92" spans="1:17" ht="15" x14ac:dyDescent="0.2">
      <c r="A92" s="199"/>
      <c r="B92" s="199"/>
      <c r="C92" s="200"/>
      <c r="D92" s="201"/>
      <c r="E92" s="135" t="s">
        <v>72</v>
      </c>
      <c r="F92" s="139">
        <v>0</v>
      </c>
      <c r="G92" s="135"/>
      <c r="H92" s="129"/>
      <c r="I92" s="129" t="s">
        <v>61</v>
      </c>
      <c r="J92" s="129" t="s">
        <v>61</v>
      </c>
      <c r="K92" s="129" t="s">
        <v>61</v>
      </c>
      <c r="L92" s="129" t="s">
        <v>61</v>
      </c>
      <c r="M92" s="129" t="s">
        <v>61</v>
      </c>
      <c r="N92" s="129" t="s">
        <v>61</v>
      </c>
      <c r="O92" s="129" t="s">
        <v>61</v>
      </c>
      <c r="P92" s="129" t="s">
        <v>61</v>
      </c>
      <c r="Q92" s="177"/>
    </row>
    <row r="93" spans="1:17" ht="15" x14ac:dyDescent="0.2">
      <c r="A93" s="199"/>
      <c r="B93" s="199"/>
      <c r="C93" s="200"/>
      <c r="D93" s="201"/>
      <c r="E93" s="144" t="s">
        <v>295</v>
      </c>
      <c r="F93" s="139">
        <v>0</v>
      </c>
      <c r="G93" s="135"/>
      <c r="H93" s="129"/>
      <c r="I93" s="129"/>
      <c r="J93" s="129"/>
      <c r="K93" s="129"/>
      <c r="L93" s="129"/>
      <c r="M93" s="129"/>
      <c r="N93" s="129"/>
      <c r="O93" s="129"/>
      <c r="P93" s="129"/>
      <c r="Q93" s="177"/>
    </row>
    <row r="94" spans="1:17" ht="15" x14ac:dyDescent="0.2">
      <c r="A94" s="199"/>
      <c r="B94" s="199"/>
      <c r="C94" s="200"/>
      <c r="D94" s="201"/>
      <c r="E94" s="135" t="s">
        <v>77</v>
      </c>
      <c r="F94" s="139">
        <v>0</v>
      </c>
      <c r="G94" s="135"/>
      <c r="H94" s="129"/>
      <c r="I94" s="129" t="s">
        <v>61</v>
      </c>
      <c r="J94" s="129" t="s">
        <v>61</v>
      </c>
      <c r="K94" s="129" t="s">
        <v>61</v>
      </c>
      <c r="L94" s="129" t="s">
        <v>61</v>
      </c>
      <c r="M94" s="129" t="s">
        <v>61</v>
      </c>
      <c r="N94" s="129" t="s">
        <v>61</v>
      </c>
      <c r="O94" s="129" t="s">
        <v>61</v>
      </c>
      <c r="P94" s="129" t="s">
        <v>61</v>
      </c>
      <c r="Q94" s="177"/>
    </row>
    <row r="95" spans="1:17" ht="105.75" x14ac:dyDescent="0.2">
      <c r="A95" s="199">
        <v>19</v>
      </c>
      <c r="B95" s="199">
        <v>226585</v>
      </c>
      <c r="C95" s="200">
        <v>41372</v>
      </c>
      <c r="D95" s="201" t="s">
        <v>17</v>
      </c>
      <c r="E95" s="135" t="s">
        <v>360</v>
      </c>
      <c r="F95" s="139">
        <v>6000</v>
      </c>
      <c r="G95" s="144" t="s">
        <v>450</v>
      </c>
      <c r="H95" s="158" t="s">
        <v>451</v>
      </c>
      <c r="I95" s="129"/>
      <c r="J95" s="129"/>
      <c r="K95" s="129"/>
      <c r="L95" s="129"/>
      <c r="M95" s="129"/>
      <c r="N95" s="129"/>
      <c r="O95" s="129"/>
      <c r="P95" s="129"/>
      <c r="Q95" s="177"/>
    </row>
    <row r="96" spans="1:17" ht="20.25" customHeight="1" x14ac:dyDescent="0.2">
      <c r="A96" s="199"/>
      <c r="B96" s="199"/>
      <c r="C96" s="200"/>
      <c r="D96" s="201"/>
      <c r="E96" s="135" t="s">
        <v>294</v>
      </c>
      <c r="F96" s="139">
        <v>45000</v>
      </c>
      <c r="G96" s="135"/>
      <c r="H96" s="129"/>
      <c r="I96" s="129"/>
      <c r="J96" s="129"/>
      <c r="K96" s="129"/>
      <c r="L96" s="129"/>
      <c r="M96" s="129"/>
      <c r="N96" s="129"/>
      <c r="O96" s="129"/>
      <c r="P96" s="129"/>
      <c r="Q96" s="177"/>
    </row>
    <row r="97" spans="1:17" ht="27.75" customHeight="1" x14ac:dyDescent="0.2">
      <c r="A97" s="199"/>
      <c r="B97" s="199"/>
      <c r="C97" s="200"/>
      <c r="D97" s="201"/>
      <c r="E97" s="135" t="s">
        <v>72</v>
      </c>
      <c r="F97" s="139">
        <v>275719</v>
      </c>
      <c r="G97" s="135" t="s">
        <v>378</v>
      </c>
      <c r="H97" s="129"/>
      <c r="I97" s="129" t="s">
        <v>61</v>
      </c>
      <c r="J97" s="129" t="s">
        <v>61</v>
      </c>
      <c r="K97" s="129" t="s">
        <v>61</v>
      </c>
      <c r="L97" s="129" t="s">
        <v>61</v>
      </c>
      <c r="M97" s="129" t="s">
        <v>61</v>
      </c>
      <c r="N97" s="129" t="s">
        <v>61</v>
      </c>
      <c r="O97" s="129" t="s">
        <v>61</v>
      </c>
      <c r="P97" s="129" t="s">
        <v>61</v>
      </c>
      <c r="Q97" s="177"/>
    </row>
    <row r="98" spans="1:17" ht="30" customHeight="1" x14ac:dyDescent="0.2">
      <c r="A98" s="199"/>
      <c r="B98" s="199"/>
      <c r="C98" s="200"/>
      <c r="D98" s="201"/>
      <c r="E98" s="135" t="s">
        <v>295</v>
      </c>
      <c r="F98" s="139">
        <v>27572</v>
      </c>
      <c r="G98" s="135"/>
      <c r="H98" s="129"/>
      <c r="I98" s="129" t="s">
        <v>61</v>
      </c>
      <c r="J98" s="129" t="s">
        <v>61</v>
      </c>
      <c r="K98" s="129" t="s">
        <v>61</v>
      </c>
      <c r="L98" s="129" t="s">
        <v>61</v>
      </c>
      <c r="M98" s="129" t="s">
        <v>61</v>
      </c>
      <c r="N98" s="129" t="s">
        <v>61</v>
      </c>
      <c r="O98" s="129" t="s">
        <v>61</v>
      </c>
      <c r="P98" s="129" t="s">
        <v>61</v>
      </c>
      <c r="Q98" s="177"/>
    </row>
    <row r="99" spans="1:17" ht="60" x14ac:dyDescent="0.2">
      <c r="A99" s="199">
        <v>20</v>
      </c>
      <c r="B99" s="199">
        <v>254293</v>
      </c>
      <c r="C99" s="200">
        <v>41397</v>
      </c>
      <c r="D99" s="201" t="s">
        <v>288</v>
      </c>
      <c r="E99" s="135" t="s">
        <v>95</v>
      </c>
      <c r="F99" s="139">
        <v>210000</v>
      </c>
      <c r="G99" s="135" t="s">
        <v>452</v>
      </c>
      <c r="H99" s="129" t="s">
        <v>352</v>
      </c>
      <c r="I99" s="129"/>
      <c r="J99" s="129"/>
      <c r="K99" s="129"/>
      <c r="L99" s="129"/>
      <c r="M99" s="129"/>
      <c r="N99" s="129"/>
      <c r="O99" s="129"/>
      <c r="P99" s="129"/>
      <c r="Q99" s="167"/>
    </row>
    <row r="100" spans="1:17" ht="15" x14ac:dyDescent="0.2">
      <c r="A100" s="199"/>
      <c r="B100" s="199"/>
      <c r="C100" s="200"/>
      <c r="D100" s="201"/>
      <c r="E100" s="135" t="s">
        <v>72</v>
      </c>
      <c r="F100" s="139"/>
      <c r="G100" s="135"/>
      <c r="H100" s="129"/>
      <c r="I100" s="129"/>
      <c r="J100" s="129"/>
      <c r="K100" s="129"/>
      <c r="L100" s="129"/>
      <c r="M100" s="129"/>
      <c r="N100" s="129"/>
      <c r="O100" s="129"/>
      <c r="P100" s="129"/>
      <c r="Q100" s="167"/>
    </row>
    <row r="101" spans="1:17" ht="75" x14ac:dyDescent="0.2">
      <c r="A101" s="199">
        <v>21</v>
      </c>
      <c r="B101" s="199"/>
      <c r="C101" s="200"/>
      <c r="D101" s="201" t="s">
        <v>453</v>
      </c>
      <c r="E101" s="135" t="s">
        <v>289</v>
      </c>
      <c r="F101" s="139">
        <v>17203</v>
      </c>
      <c r="G101" s="135" t="s">
        <v>454</v>
      </c>
      <c r="H101" s="171" t="s">
        <v>455</v>
      </c>
      <c r="I101" s="129"/>
      <c r="J101" s="129"/>
      <c r="K101" s="131"/>
      <c r="L101" s="129"/>
      <c r="M101" s="129"/>
      <c r="N101" s="129"/>
      <c r="O101" s="129"/>
      <c r="P101" s="129"/>
    </row>
    <row r="102" spans="1:17" ht="51" customHeight="1" x14ac:dyDescent="0.2">
      <c r="A102" s="199"/>
      <c r="B102" s="199"/>
      <c r="C102" s="200"/>
      <c r="D102" s="201"/>
      <c r="E102" s="135" t="s">
        <v>294</v>
      </c>
      <c r="F102" s="139">
        <v>0</v>
      </c>
      <c r="G102" s="135"/>
      <c r="H102" s="171"/>
      <c r="I102" s="129"/>
      <c r="J102" s="129"/>
      <c r="K102" s="131"/>
      <c r="L102" s="129"/>
      <c r="M102" s="129"/>
      <c r="N102" s="129"/>
      <c r="O102" s="129"/>
      <c r="P102" s="129"/>
    </row>
    <row r="103" spans="1:17" ht="15" x14ac:dyDescent="0.2">
      <c r="A103" s="199"/>
      <c r="B103" s="199"/>
      <c r="C103" s="200"/>
      <c r="D103" s="201"/>
      <c r="E103" s="135" t="s">
        <v>72</v>
      </c>
      <c r="F103" s="139">
        <v>0</v>
      </c>
      <c r="G103" s="135"/>
      <c r="H103" s="171"/>
      <c r="I103" s="129"/>
      <c r="J103" s="129"/>
      <c r="K103" s="131"/>
      <c r="L103" s="129"/>
      <c r="M103" s="129"/>
      <c r="N103" s="129"/>
      <c r="O103" s="129"/>
      <c r="P103" s="129"/>
    </row>
    <row r="104" spans="1:17" ht="15" x14ac:dyDescent="0.2">
      <c r="A104" s="199"/>
      <c r="B104" s="199"/>
      <c r="C104" s="200"/>
      <c r="D104" s="201"/>
      <c r="E104" s="135" t="s">
        <v>295</v>
      </c>
      <c r="F104" s="139">
        <v>0</v>
      </c>
      <c r="G104" s="135"/>
      <c r="H104" s="171"/>
      <c r="I104" s="129"/>
      <c r="J104" s="129"/>
      <c r="K104" s="131"/>
      <c r="L104" s="129"/>
      <c r="M104" s="129"/>
      <c r="N104" s="129"/>
      <c r="O104" s="129"/>
      <c r="P104" s="129"/>
    </row>
    <row r="105" spans="1:17" ht="15" x14ac:dyDescent="0.2">
      <c r="A105" s="199"/>
      <c r="B105" s="199"/>
      <c r="C105" s="200"/>
      <c r="D105" s="201"/>
      <c r="E105" s="135" t="s">
        <v>77</v>
      </c>
      <c r="F105" s="139">
        <v>0</v>
      </c>
      <c r="G105" s="135"/>
      <c r="H105" s="171"/>
      <c r="I105" s="129"/>
      <c r="J105" s="129"/>
      <c r="K105" s="131"/>
      <c r="L105" s="129"/>
      <c r="M105" s="129"/>
      <c r="N105" s="129"/>
      <c r="O105" s="129"/>
      <c r="P105" s="129"/>
    </row>
    <row r="106" spans="1:17" ht="237" customHeight="1" x14ac:dyDescent="0.2">
      <c r="A106" s="193">
        <v>22</v>
      </c>
      <c r="B106" s="195"/>
      <c r="C106" s="197"/>
      <c r="D106" s="202" t="s">
        <v>369</v>
      </c>
      <c r="E106" s="147" t="s">
        <v>289</v>
      </c>
      <c r="F106" s="161">
        <v>110697</v>
      </c>
      <c r="G106" s="178" t="s">
        <v>397</v>
      </c>
      <c r="H106" s="171" t="s">
        <v>398</v>
      </c>
      <c r="I106" s="128"/>
      <c r="J106" s="128"/>
      <c r="K106" s="131"/>
      <c r="L106" s="128"/>
      <c r="M106" s="128"/>
      <c r="N106" s="128"/>
      <c r="O106" s="128"/>
      <c r="P106" s="128"/>
      <c r="Q106" s="116"/>
    </row>
    <row r="107" spans="1:17" ht="15.75" x14ac:dyDescent="0.2">
      <c r="A107" s="193"/>
      <c r="B107" s="195"/>
      <c r="C107" s="197"/>
      <c r="D107" s="202"/>
      <c r="E107" s="138" t="s">
        <v>294</v>
      </c>
      <c r="F107" s="161">
        <v>0</v>
      </c>
      <c r="G107" s="178"/>
      <c r="H107" s="171"/>
      <c r="I107" s="128"/>
      <c r="J107" s="128"/>
      <c r="K107" s="131"/>
      <c r="L107" s="128"/>
      <c r="M107" s="128"/>
      <c r="N107" s="128"/>
      <c r="O107" s="128"/>
      <c r="P107" s="128"/>
      <c r="Q107" s="116"/>
    </row>
    <row r="108" spans="1:17" ht="120" customHeight="1" x14ac:dyDescent="0.2">
      <c r="A108" s="193"/>
      <c r="B108" s="195"/>
      <c r="C108" s="197"/>
      <c r="D108" s="202"/>
      <c r="E108" s="147" t="s">
        <v>72</v>
      </c>
      <c r="F108" s="161">
        <v>4744171</v>
      </c>
      <c r="G108" s="178"/>
      <c r="H108" s="171"/>
      <c r="I108" s="128"/>
      <c r="J108" s="128"/>
      <c r="K108" s="131"/>
      <c r="L108" s="128"/>
      <c r="M108" s="128"/>
      <c r="N108" s="128"/>
      <c r="O108" s="128"/>
      <c r="P108" s="128"/>
      <c r="Q108" s="116"/>
    </row>
    <row r="109" spans="1:17" ht="15.75" x14ac:dyDescent="0.2">
      <c r="A109" s="193"/>
      <c r="B109" s="195"/>
      <c r="C109" s="197"/>
      <c r="D109" s="202"/>
      <c r="E109" s="138" t="s">
        <v>295</v>
      </c>
      <c r="F109" s="161">
        <v>316277.86</v>
      </c>
      <c r="G109" s="178"/>
      <c r="H109" s="171"/>
      <c r="I109" s="128"/>
      <c r="J109" s="128"/>
      <c r="K109" s="131"/>
      <c r="L109" s="128"/>
      <c r="M109" s="128"/>
      <c r="N109" s="128"/>
      <c r="O109" s="128"/>
      <c r="P109" s="128"/>
      <c r="Q109" s="116"/>
    </row>
    <row r="110" spans="1:17" ht="15.75" x14ac:dyDescent="0.2">
      <c r="A110" s="194"/>
      <c r="B110" s="196"/>
      <c r="C110" s="198"/>
      <c r="D110" s="216"/>
      <c r="E110" s="156" t="s">
        <v>77</v>
      </c>
      <c r="F110" s="160">
        <v>0</v>
      </c>
      <c r="G110" s="179"/>
      <c r="H110" s="180"/>
      <c r="I110" s="143"/>
      <c r="J110" s="143"/>
      <c r="K110" s="132"/>
      <c r="L110" s="143"/>
      <c r="M110" s="143"/>
      <c r="N110" s="143"/>
      <c r="O110" s="143"/>
      <c r="P110" s="143"/>
      <c r="Q110" s="116"/>
    </row>
    <row r="111" spans="1:17" ht="102.75" customHeight="1" x14ac:dyDescent="0.2">
      <c r="A111" s="195">
        <v>23</v>
      </c>
      <c r="B111" s="195">
        <v>211309</v>
      </c>
      <c r="C111" s="197">
        <v>41156</v>
      </c>
      <c r="D111" s="202" t="s">
        <v>9</v>
      </c>
      <c r="E111" s="138" t="s">
        <v>95</v>
      </c>
      <c r="F111" s="139">
        <v>0</v>
      </c>
      <c r="G111" s="144" t="s">
        <v>373</v>
      </c>
      <c r="H111" s="138"/>
      <c r="I111" s="138"/>
      <c r="J111" s="138"/>
      <c r="K111" s="139"/>
      <c r="L111" s="138"/>
      <c r="M111" s="155"/>
      <c r="N111" s="138"/>
      <c r="O111" s="138"/>
      <c r="P111" s="138"/>
    </row>
    <row r="112" spans="1:17" ht="15" x14ac:dyDescent="0.2">
      <c r="A112" s="195"/>
      <c r="B112" s="195"/>
      <c r="C112" s="197"/>
      <c r="D112" s="202"/>
      <c r="E112" s="138" t="s">
        <v>294</v>
      </c>
      <c r="F112" s="139">
        <v>0</v>
      </c>
      <c r="G112" s="144" t="s">
        <v>456</v>
      </c>
      <c r="H112" s="138"/>
      <c r="I112" s="138"/>
      <c r="J112" s="138"/>
      <c r="K112" s="139"/>
      <c r="L112" s="138"/>
      <c r="M112" s="155"/>
      <c r="N112" s="138"/>
      <c r="O112" s="138"/>
      <c r="P112" s="138"/>
    </row>
    <row r="113" spans="1:17" s="133" customFormat="1" ht="75" x14ac:dyDescent="0.2">
      <c r="A113" s="195"/>
      <c r="B113" s="195"/>
      <c r="C113" s="197"/>
      <c r="D113" s="202"/>
      <c r="E113" s="138" t="s">
        <v>72</v>
      </c>
      <c r="F113" s="139">
        <v>4671697.76</v>
      </c>
      <c r="G113" s="144" t="s">
        <v>457</v>
      </c>
      <c r="H113" s="186" t="s">
        <v>459</v>
      </c>
      <c r="I113" s="138" t="s">
        <v>383</v>
      </c>
      <c r="J113" s="138" t="s">
        <v>384</v>
      </c>
      <c r="K113" s="139">
        <v>8342317.4299999997</v>
      </c>
      <c r="L113" s="138">
        <v>270</v>
      </c>
      <c r="M113" s="138" t="s">
        <v>385</v>
      </c>
      <c r="N113" s="138"/>
      <c r="O113" s="138"/>
      <c r="P113" s="138"/>
    </row>
    <row r="114" spans="1:17" s="133" customFormat="1" ht="30" x14ac:dyDescent="0.2">
      <c r="A114" s="195"/>
      <c r="B114" s="195"/>
      <c r="C114" s="197"/>
      <c r="D114" s="202"/>
      <c r="E114" s="138" t="s">
        <v>295</v>
      </c>
      <c r="F114" s="139">
        <v>989603.85</v>
      </c>
      <c r="G114" s="144" t="s">
        <v>477</v>
      </c>
      <c r="H114" s="163"/>
      <c r="I114" s="138"/>
      <c r="J114" s="138"/>
      <c r="K114" s="139"/>
      <c r="L114" s="138"/>
      <c r="M114" s="138"/>
      <c r="N114" s="138"/>
      <c r="O114" s="138"/>
      <c r="P114" s="138"/>
    </row>
    <row r="115" spans="1:17" ht="30" x14ac:dyDescent="0.2">
      <c r="A115" s="195"/>
      <c r="B115" s="195"/>
      <c r="C115" s="197"/>
      <c r="D115" s="202"/>
      <c r="E115" s="138" t="s">
        <v>290</v>
      </c>
      <c r="F115" s="139">
        <v>0</v>
      </c>
      <c r="G115" s="140" t="s">
        <v>387</v>
      </c>
      <c r="H115" s="138"/>
      <c r="I115" s="138"/>
      <c r="J115" s="138"/>
      <c r="K115" s="139"/>
      <c r="L115" s="138"/>
      <c r="M115" s="138"/>
      <c r="N115" s="138"/>
      <c r="O115" s="138"/>
      <c r="P115" s="138"/>
      <c r="Q115" s="116"/>
    </row>
    <row r="116" spans="1:17" ht="134.25" customHeight="1" x14ac:dyDescent="0.2">
      <c r="A116" s="195">
        <v>24</v>
      </c>
      <c r="B116" s="195">
        <v>237720</v>
      </c>
      <c r="C116" s="197">
        <v>41421</v>
      </c>
      <c r="D116" s="202" t="s">
        <v>10</v>
      </c>
      <c r="E116" s="138" t="s">
        <v>95</v>
      </c>
      <c r="F116" s="139">
        <v>0</v>
      </c>
      <c r="G116" s="162" t="s">
        <v>374</v>
      </c>
      <c r="H116" s="138"/>
      <c r="I116" s="138"/>
      <c r="J116" s="138"/>
      <c r="K116" s="139"/>
      <c r="L116" s="138"/>
      <c r="M116" s="155"/>
      <c r="N116" s="138"/>
      <c r="O116" s="138"/>
      <c r="P116" s="138"/>
      <c r="Q116" s="182"/>
    </row>
    <row r="117" spans="1:17" ht="15" x14ac:dyDescent="0.2">
      <c r="A117" s="195"/>
      <c r="B117" s="195"/>
      <c r="C117" s="197"/>
      <c r="D117" s="202"/>
      <c r="E117" s="138" t="s">
        <v>294</v>
      </c>
      <c r="F117" s="139">
        <v>0</v>
      </c>
      <c r="G117" s="162" t="s">
        <v>456</v>
      </c>
      <c r="H117" s="138"/>
      <c r="I117" s="138"/>
      <c r="J117" s="138"/>
      <c r="K117" s="139"/>
      <c r="L117" s="138"/>
      <c r="M117" s="155"/>
      <c r="N117" s="138"/>
      <c r="O117" s="138"/>
      <c r="P117" s="138"/>
      <c r="Q117" s="182"/>
    </row>
    <row r="118" spans="1:17" ht="180" x14ac:dyDescent="0.2">
      <c r="A118" s="195"/>
      <c r="B118" s="195"/>
      <c r="C118" s="197"/>
      <c r="D118" s="202"/>
      <c r="E118" s="138" t="s">
        <v>72</v>
      </c>
      <c r="F118" s="139">
        <v>2962303.04</v>
      </c>
      <c r="G118" s="144" t="s">
        <v>460</v>
      </c>
      <c r="H118" s="163" t="s">
        <v>461</v>
      </c>
      <c r="I118" s="138" t="s">
        <v>399</v>
      </c>
      <c r="J118" s="138" t="s">
        <v>400</v>
      </c>
      <c r="K118" s="139"/>
      <c r="L118" s="138"/>
      <c r="M118" s="155"/>
      <c r="N118" s="138"/>
      <c r="O118" s="138"/>
      <c r="P118" s="138"/>
      <c r="Q118" s="182"/>
    </row>
    <row r="119" spans="1:17" ht="15" x14ac:dyDescent="0.2">
      <c r="A119" s="195"/>
      <c r="B119" s="195"/>
      <c r="C119" s="197"/>
      <c r="D119" s="202"/>
      <c r="E119" s="138" t="s">
        <v>295</v>
      </c>
      <c r="F119" s="139">
        <v>433691.8</v>
      </c>
      <c r="G119" s="144"/>
      <c r="H119" s="163"/>
      <c r="I119" s="183"/>
      <c r="J119" s="183"/>
      <c r="K119" s="139"/>
      <c r="L119" s="138"/>
      <c r="M119" s="155"/>
      <c r="N119" s="138"/>
      <c r="O119" s="138"/>
      <c r="P119" s="138"/>
      <c r="Q119" s="182"/>
    </row>
    <row r="120" spans="1:17" ht="87" customHeight="1" x14ac:dyDescent="0.2">
      <c r="A120" s="195"/>
      <c r="B120" s="195"/>
      <c r="C120" s="197"/>
      <c r="D120" s="202"/>
      <c r="E120" s="138" t="s">
        <v>77</v>
      </c>
      <c r="F120" s="139">
        <v>0</v>
      </c>
      <c r="G120" s="140" t="s">
        <v>462</v>
      </c>
      <c r="H120" s="138"/>
      <c r="I120" s="138"/>
      <c r="J120" s="138"/>
      <c r="K120" s="139"/>
      <c r="L120" s="138"/>
      <c r="M120" s="155"/>
      <c r="N120" s="138"/>
      <c r="O120" s="138"/>
      <c r="P120" s="138"/>
      <c r="Q120" s="182"/>
    </row>
    <row r="121" spans="1:17" ht="90.75" customHeight="1" x14ac:dyDescent="0.2">
      <c r="A121" s="195">
        <v>25</v>
      </c>
      <c r="B121" s="195">
        <v>238552</v>
      </c>
      <c r="C121" s="197">
        <v>41591</v>
      </c>
      <c r="D121" s="202" t="s">
        <v>12</v>
      </c>
      <c r="E121" s="138" t="s">
        <v>95</v>
      </c>
      <c r="F121" s="139">
        <v>0</v>
      </c>
      <c r="G121" s="162" t="s">
        <v>375</v>
      </c>
      <c r="H121" s="138" t="s">
        <v>350</v>
      </c>
      <c r="I121" s="138"/>
      <c r="J121" s="138"/>
      <c r="K121" s="139"/>
      <c r="L121" s="138"/>
      <c r="M121" s="155"/>
      <c r="N121" s="138"/>
      <c r="O121" s="138"/>
      <c r="P121" s="138"/>
      <c r="Q121" s="182"/>
    </row>
    <row r="122" spans="1:17" ht="15" x14ac:dyDescent="0.2">
      <c r="A122" s="195"/>
      <c r="B122" s="195"/>
      <c r="C122" s="197"/>
      <c r="D122" s="202"/>
      <c r="E122" s="138" t="s">
        <v>294</v>
      </c>
      <c r="F122" s="139">
        <v>0</v>
      </c>
      <c r="G122" s="162"/>
      <c r="H122" s="138"/>
      <c r="I122" s="138"/>
      <c r="J122" s="138"/>
      <c r="K122" s="139"/>
      <c r="L122" s="138"/>
      <c r="M122" s="155"/>
      <c r="N122" s="138"/>
      <c r="O122" s="138"/>
      <c r="P122" s="138"/>
      <c r="Q122" s="182"/>
    </row>
    <row r="123" spans="1:17" ht="234.75" customHeight="1" x14ac:dyDescent="0.2">
      <c r="A123" s="195"/>
      <c r="B123" s="195"/>
      <c r="C123" s="197"/>
      <c r="D123" s="202"/>
      <c r="E123" s="138" t="s">
        <v>72</v>
      </c>
      <c r="F123" s="139">
        <v>5115436.83</v>
      </c>
      <c r="G123" s="144" t="s">
        <v>463</v>
      </c>
      <c r="H123" s="163" t="s">
        <v>394</v>
      </c>
      <c r="I123" s="138"/>
      <c r="J123" s="138" t="s">
        <v>405</v>
      </c>
      <c r="K123" s="139"/>
      <c r="L123" s="138"/>
      <c r="M123" s="138"/>
      <c r="N123" s="138"/>
      <c r="O123" s="138"/>
      <c r="P123" s="138"/>
      <c r="Q123" s="182"/>
    </row>
    <row r="124" spans="1:17" ht="15" x14ac:dyDescent="0.2">
      <c r="A124" s="195"/>
      <c r="B124" s="195"/>
      <c r="C124" s="197"/>
      <c r="D124" s="202"/>
      <c r="E124" s="138" t="s">
        <v>295</v>
      </c>
      <c r="F124" s="139">
        <v>698754</v>
      </c>
      <c r="G124" s="144"/>
      <c r="H124" s="163"/>
      <c r="I124" s="138"/>
      <c r="J124" s="138"/>
      <c r="K124" s="139"/>
      <c r="L124" s="138"/>
      <c r="M124" s="138"/>
      <c r="N124" s="138"/>
      <c r="O124" s="138"/>
      <c r="P124" s="138"/>
      <c r="Q124" s="182"/>
    </row>
    <row r="125" spans="1:17" ht="56.25" customHeight="1" x14ac:dyDescent="0.2">
      <c r="A125" s="195"/>
      <c r="B125" s="195"/>
      <c r="C125" s="197"/>
      <c r="D125" s="202"/>
      <c r="E125" s="138" t="s">
        <v>77</v>
      </c>
      <c r="F125" s="139">
        <v>0</v>
      </c>
      <c r="G125" s="140" t="s">
        <v>416</v>
      </c>
      <c r="H125" s="138"/>
      <c r="I125" s="138"/>
      <c r="J125" s="138"/>
      <c r="K125" s="139"/>
      <c r="L125" s="138"/>
      <c r="M125" s="138"/>
      <c r="N125" s="138"/>
      <c r="O125" s="138"/>
      <c r="P125" s="138"/>
      <c r="Q125" s="182"/>
    </row>
    <row r="126" spans="1:17" ht="105.75" customHeight="1" x14ac:dyDescent="0.2">
      <c r="A126" s="195">
        <v>26</v>
      </c>
      <c r="B126" s="195">
        <v>269832</v>
      </c>
      <c r="C126" s="197">
        <v>41592</v>
      </c>
      <c r="D126" s="202" t="s">
        <v>353</v>
      </c>
      <c r="E126" s="138" t="s">
        <v>95</v>
      </c>
      <c r="F126" s="139">
        <v>0</v>
      </c>
      <c r="G126" s="162" t="s">
        <v>376</v>
      </c>
      <c r="H126" s="138" t="s">
        <v>351</v>
      </c>
      <c r="I126" s="138"/>
      <c r="J126" s="138"/>
      <c r="K126" s="138"/>
      <c r="L126" s="138"/>
      <c r="M126" s="155"/>
      <c r="N126" s="138"/>
      <c r="O126" s="138"/>
      <c r="P126" s="138"/>
      <c r="Q126" s="182"/>
    </row>
    <row r="127" spans="1:17" ht="15" x14ac:dyDescent="0.2">
      <c r="A127" s="195"/>
      <c r="B127" s="195"/>
      <c r="C127" s="197"/>
      <c r="D127" s="202"/>
      <c r="E127" s="138" t="s">
        <v>294</v>
      </c>
      <c r="F127" s="139"/>
      <c r="G127" s="162"/>
      <c r="H127" s="138"/>
      <c r="I127" s="138"/>
      <c r="J127" s="138"/>
      <c r="K127" s="138"/>
      <c r="L127" s="138"/>
      <c r="M127" s="155"/>
      <c r="N127" s="138"/>
      <c r="O127" s="138"/>
      <c r="P127" s="138"/>
      <c r="Q127" s="182"/>
    </row>
    <row r="128" spans="1:17" ht="125.25" customHeight="1" x14ac:dyDescent="0.2">
      <c r="A128" s="195"/>
      <c r="B128" s="195"/>
      <c r="C128" s="197"/>
      <c r="D128" s="202"/>
      <c r="E128" s="138" t="s">
        <v>72</v>
      </c>
      <c r="F128" s="181">
        <v>129653.1</v>
      </c>
      <c r="G128" s="140" t="s">
        <v>478</v>
      </c>
      <c r="H128" s="163" t="s">
        <v>404</v>
      </c>
      <c r="I128" s="138"/>
      <c r="J128" s="138"/>
      <c r="K128" s="138"/>
      <c r="L128" s="138"/>
      <c r="M128" s="155"/>
      <c r="N128" s="138"/>
      <c r="O128" s="138"/>
      <c r="P128" s="138"/>
      <c r="Q128" s="182"/>
    </row>
    <row r="129" spans="1:17" ht="15" x14ac:dyDescent="0.2">
      <c r="A129" s="195"/>
      <c r="B129" s="195"/>
      <c r="C129" s="197"/>
      <c r="D129" s="202"/>
      <c r="E129" s="138" t="s">
        <v>295</v>
      </c>
      <c r="F129" s="181">
        <v>5942.12</v>
      </c>
      <c r="G129" s="140" t="s">
        <v>479</v>
      </c>
      <c r="H129" s="163"/>
      <c r="I129" s="138"/>
      <c r="J129" s="138"/>
      <c r="K129" s="138"/>
      <c r="L129" s="138"/>
      <c r="M129" s="155"/>
      <c r="N129" s="138"/>
      <c r="O129" s="138"/>
      <c r="P129" s="138"/>
      <c r="Q129" s="182"/>
    </row>
    <row r="130" spans="1:17" ht="186" customHeight="1" x14ac:dyDescent="0.2">
      <c r="A130" s="195"/>
      <c r="B130" s="195"/>
      <c r="C130" s="197"/>
      <c r="D130" s="202"/>
      <c r="E130" s="138" t="s">
        <v>77</v>
      </c>
      <c r="F130" s="139">
        <v>0</v>
      </c>
      <c r="G130" s="140" t="s">
        <v>464</v>
      </c>
      <c r="H130" s="144" t="s">
        <v>367</v>
      </c>
      <c r="I130" s="138"/>
      <c r="J130" s="138"/>
      <c r="K130" s="138"/>
      <c r="L130" s="138"/>
      <c r="M130" s="138"/>
      <c r="N130" s="138"/>
      <c r="O130" s="138"/>
      <c r="P130" s="138"/>
      <c r="Q130" s="182"/>
    </row>
    <row r="131" spans="1:17" ht="247.5" customHeight="1" x14ac:dyDescent="0.2">
      <c r="A131" s="203">
        <v>27</v>
      </c>
      <c r="B131" s="195"/>
      <c r="C131" s="197"/>
      <c r="D131" s="202" t="s">
        <v>368</v>
      </c>
      <c r="E131" s="152" t="s">
        <v>72</v>
      </c>
      <c r="F131" s="161">
        <v>1674339.61</v>
      </c>
      <c r="G131" s="144" t="s">
        <v>480</v>
      </c>
      <c r="H131" s="184" t="s">
        <v>396</v>
      </c>
      <c r="I131" s="152"/>
      <c r="J131" s="152"/>
      <c r="K131" s="185"/>
      <c r="L131" s="152"/>
      <c r="M131" s="152"/>
      <c r="N131" s="152"/>
      <c r="O131" s="152"/>
      <c r="P131" s="152"/>
      <c r="Q131" s="116"/>
    </row>
    <row r="132" spans="1:17" ht="15" x14ac:dyDescent="0.2">
      <c r="A132" s="203"/>
      <c r="B132" s="195"/>
      <c r="C132" s="197"/>
      <c r="D132" s="202"/>
      <c r="E132" s="158" t="s">
        <v>295</v>
      </c>
      <c r="F132" s="161">
        <v>85134.67</v>
      </c>
      <c r="G132" s="144" t="s">
        <v>479</v>
      </c>
      <c r="H132" s="184"/>
      <c r="I132" s="152"/>
      <c r="J132" s="152"/>
      <c r="K132" s="185"/>
      <c r="L132" s="152"/>
      <c r="M132" s="152"/>
      <c r="N132" s="152"/>
      <c r="O132" s="152"/>
      <c r="P132" s="152"/>
      <c r="Q132" s="116"/>
    </row>
    <row r="133" spans="1:17" ht="63" x14ac:dyDescent="0.2">
      <c r="A133" s="203"/>
      <c r="B133" s="195"/>
      <c r="C133" s="197"/>
      <c r="D133" s="202"/>
      <c r="E133" s="152" t="s">
        <v>77</v>
      </c>
      <c r="F133" s="161">
        <v>0</v>
      </c>
      <c r="G133" s="141" t="s">
        <v>410</v>
      </c>
      <c r="H133" s="142" t="s">
        <v>411</v>
      </c>
      <c r="I133" s="152"/>
      <c r="J133" s="152"/>
      <c r="K133" s="185"/>
      <c r="L133" s="152"/>
      <c r="M133" s="152"/>
      <c r="N133" s="152"/>
      <c r="O133" s="152"/>
      <c r="P133" s="152"/>
      <c r="Q133" s="116"/>
    </row>
    <row r="134" spans="1:17" ht="30" x14ac:dyDescent="0.2">
      <c r="A134" s="195">
        <v>28</v>
      </c>
      <c r="B134" s="195">
        <v>274896</v>
      </c>
      <c r="C134" s="197">
        <v>41597</v>
      </c>
      <c r="D134" s="202" t="s">
        <v>13</v>
      </c>
      <c r="E134" s="158" t="s">
        <v>95</v>
      </c>
      <c r="F134" s="139">
        <v>0</v>
      </c>
      <c r="G134" s="144" t="s">
        <v>458</v>
      </c>
      <c r="H134" s="144" t="s">
        <v>379</v>
      </c>
      <c r="I134" s="158" t="s">
        <v>326</v>
      </c>
      <c r="J134" s="158" t="s">
        <v>327</v>
      </c>
      <c r="K134" s="139">
        <v>60000</v>
      </c>
      <c r="L134" s="158" t="s">
        <v>328</v>
      </c>
      <c r="M134" s="158" t="s">
        <v>329</v>
      </c>
      <c r="N134" s="158" t="s">
        <v>61</v>
      </c>
      <c r="O134" s="158" t="s">
        <v>61</v>
      </c>
      <c r="P134" s="158" t="s">
        <v>61</v>
      </c>
    </row>
    <row r="135" spans="1:17" ht="139.5" customHeight="1" x14ac:dyDescent="0.2">
      <c r="A135" s="195"/>
      <c r="B135" s="195"/>
      <c r="C135" s="197"/>
      <c r="D135" s="202"/>
      <c r="E135" s="158" t="s">
        <v>72</v>
      </c>
      <c r="F135" s="139">
        <v>0</v>
      </c>
      <c r="G135" s="144" t="s">
        <v>408</v>
      </c>
      <c r="H135" s="163"/>
      <c r="I135" s="158" t="s">
        <v>361</v>
      </c>
      <c r="J135" s="158" t="s">
        <v>362</v>
      </c>
      <c r="K135" s="139" t="s">
        <v>363</v>
      </c>
      <c r="L135" s="158" t="s">
        <v>364</v>
      </c>
      <c r="M135" s="158" t="s">
        <v>365</v>
      </c>
      <c r="N135" s="139">
        <v>37286.9</v>
      </c>
      <c r="O135" s="158" t="s">
        <v>366</v>
      </c>
      <c r="P135" s="158" t="s">
        <v>366</v>
      </c>
    </row>
    <row r="136" spans="1:17" ht="60" x14ac:dyDescent="0.2">
      <c r="A136" s="195"/>
      <c r="B136" s="195"/>
      <c r="C136" s="197"/>
      <c r="D136" s="202"/>
      <c r="E136" s="158" t="s">
        <v>77</v>
      </c>
      <c r="F136" s="139">
        <v>0</v>
      </c>
      <c r="G136" s="140" t="s">
        <v>465</v>
      </c>
      <c r="H136" s="144" t="s">
        <v>372</v>
      </c>
      <c r="I136" s="158"/>
      <c r="J136" s="158"/>
      <c r="K136" s="139"/>
      <c r="L136" s="158"/>
      <c r="M136" s="158"/>
      <c r="N136" s="158" t="s">
        <v>61</v>
      </c>
      <c r="O136" s="158" t="s">
        <v>61</v>
      </c>
      <c r="P136" s="158" t="s">
        <v>61</v>
      </c>
    </row>
    <row r="137" spans="1:17" ht="67.5" customHeight="1" x14ac:dyDescent="0.2">
      <c r="A137" s="195">
        <v>29</v>
      </c>
      <c r="B137" s="195" t="s">
        <v>61</v>
      </c>
      <c r="C137" s="195" t="s">
        <v>61</v>
      </c>
      <c r="D137" s="202" t="s">
        <v>0</v>
      </c>
      <c r="E137" s="158" t="s">
        <v>72</v>
      </c>
      <c r="F137" s="139">
        <v>0</v>
      </c>
      <c r="G137" s="144" t="s">
        <v>315</v>
      </c>
      <c r="H137" s="158" t="s">
        <v>316</v>
      </c>
      <c r="I137" s="158" t="s">
        <v>317</v>
      </c>
      <c r="J137" s="158" t="s">
        <v>318</v>
      </c>
      <c r="K137" s="139">
        <v>50992898.149999999</v>
      </c>
      <c r="L137" s="158" t="s">
        <v>319</v>
      </c>
      <c r="M137" s="155">
        <v>41809</v>
      </c>
      <c r="N137" s="139">
        <v>4145633.99</v>
      </c>
      <c r="O137" s="253" t="s">
        <v>407</v>
      </c>
      <c r="P137" s="253" t="s">
        <v>320</v>
      </c>
      <c r="Q137" s="116"/>
    </row>
    <row r="138" spans="1:17" ht="195" customHeight="1" x14ac:dyDescent="0.2">
      <c r="A138" s="195"/>
      <c r="B138" s="195"/>
      <c r="C138" s="195"/>
      <c r="D138" s="202"/>
      <c r="E138" s="158" t="s">
        <v>77</v>
      </c>
      <c r="F138" s="254">
        <v>0</v>
      </c>
      <c r="G138" s="140" t="s">
        <v>418</v>
      </c>
      <c r="H138" s="157" t="s">
        <v>393</v>
      </c>
      <c r="I138" s="158"/>
      <c r="J138" s="158"/>
      <c r="K138" s="158"/>
      <c r="L138" s="158"/>
      <c r="M138" s="158"/>
      <c r="N138" s="158"/>
      <c r="O138" s="158"/>
      <c r="P138" s="158"/>
      <c r="Q138" s="116"/>
    </row>
    <row r="139" spans="1:17" ht="221.25" customHeight="1" x14ac:dyDescent="0.2">
      <c r="A139" s="152">
        <v>30</v>
      </c>
      <c r="B139" s="152">
        <v>1809209</v>
      </c>
      <c r="C139" s="145">
        <v>41046</v>
      </c>
      <c r="D139" s="146" t="s">
        <v>28</v>
      </c>
      <c r="E139" s="158" t="s">
        <v>77</v>
      </c>
      <c r="F139" s="139">
        <v>2731179.64</v>
      </c>
      <c r="G139" s="140" t="s">
        <v>414</v>
      </c>
      <c r="H139" s="162" t="s">
        <v>482</v>
      </c>
      <c r="I139" s="152"/>
      <c r="J139" s="152"/>
      <c r="K139" s="152"/>
      <c r="L139" s="152"/>
      <c r="M139" s="152"/>
      <c r="N139" s="152"/>
      <c r="O139" s="152"/>
      <c r="P139" s="152"/>
    </row>
    <row r="140" spans="1:17" ht="154.5" customHeight="1" x14ac:dyDescent="0.2">
      <c r="A140" s="152">
        <v>31</v>
      </c>
      <c r="B140" s="152">
        <v>180920</v>
      </c>
      <c r="C140" s="145">
        <v>41046</v>
      </c>
      <c r="D140" s="146" t="s">
        <v>29</v>
      </c>
      <c r="E140" s="158" t="s">
        <v>77</v>
      </c>
      <c r="F140" s="139">
        <v>320000</v>
      </c>
      <c r="G140" s="140" t="s">
        <v>481</v>
      </c>
      <c r="H140" s="162" t="s">
        <v>386</v>
      </c>
      <c r="I140" s="152"/>
      <c r="J140" s="152"/>
      <c r="K140" s="152"/>
      <c r="L140" s="152"/>
      <c r="M140" s="152"/>
      <c r="N140" s="152"/>
      <c r="O140" s="152"/>
      <c r="P140" s="152"/>
      <c r="Q140" s="116"/>
    </row>
    <row r="141" spans="1:17" ht="181.5" customHeight="1" x14ac:dyDescent="0.2">
      <c r="A141" s="152">
        <v>32</v>
      </c>
      <c r="B141" s="152">
        <v>181094</v>
      </c>
      <c r="C141" s="145">
        <v>41046</v>
      </c>
      <c r="D141" s="146" t="s">
        <v>4</v>
      </c>
      <c r="E141" s="158" t="s">
        <v>77</v>
      </c>
      <c r="F141" s="139">
        <v>0</v>
      </c>
      <c r="G141" s="141" t="s">
        <v>415</v>
      </c>
      <c r="H141" s="162" t="s">
        <v>483</v>
      </c>
      <c r="I141" s="152"/>
      <c r="J141" s="152"/>
      <c r="K141" s="152"/>
      <c r="L141" s="152"/>
      <c r="M141" s="152"/>
      <c r="N141" s="152"/>
      <c r="O141" s="152"/>
      <c r="P141" s="152"/>
    </row>
    <row r="142" spans="1:17" ht="220.5" customHeight="1" x14ac:dyDescent="0.2">
      <c r="A142" s="152">
        <v>33</v>
      </c>
      <c r="B142" s="152">
        <v>273262</v>
      </c>
      <c r="C142" s="145">
        <v>41911</v>
      </c>
      <c r="D142" s="146" t="s">
        <v>65</v>
      </c>
      <c r="E142" s="152" t="s">
        <v>77</v>
      </c>
      <c r="F142" s="139">
        <v>554080.15</v>
      </c>
      <c r="G142" s="140" t="s">
        <v>401</v>
      </c>
      <c r="H142" s="157" t="s">
        <v>484</v>
      </c>
      <c r="I142" s="152" t="s">
        <v>61</v>
      </c>
      <c r="J142" s="152" t="s">
        <v>61</v>
      </c>
      <c r="K142" s="152" t="s">
        <v>61</v>
      </c>
      <c r="L142" s="152" t="s">
        <v>61</v>
      </c>
      <c r="M142" s="152" t="s">
        <v>61</v>
      </c>
      <c r="N142" s="152" t="s">
        <v>61</v>
      </c>
      <c r="O142" s="152" t="s">
        <v>61</v>
      </c>
      <c r="P142" s="152" t="s">
        <v>61</v>
      </c>
    </row>
    <row r="143" spans="1:17" ht="231.75" customHeight="1" x14ac:dyDescent="0.2">
      <c r="A143" s="152">
        <v>34</v>
      </c>
      <c r="B143" s="152">
        <v>276479</v>
      </c>
      <c r="C143" s="145">
        <v>42349</v>
      </c>
      <c r="D143" s="146" t="s">
        <v>310</v>
      </c>
      <c r="E143" s="152" t="s">
        <v>77</v>
      </c>
      <c r="F143" s="139">
        <v>221087.47</v>
      </c>
      <c r="G143" s="140" t="s">
        <v>409</v>
      </c>
      <c r="H143" s="157" t="s">
        <v>485</v>
      </c>
      <c r="I143" s="152" t="s">
        <v>61</v>
      </c>
      <c r="J143" s="152" t="s">
        <v>61</v>
      </c>
      <c r="K143" s="152" t="s">
        <v>61</v>
      </c>
      <c r="L143" s="152" t="s">
        <v>61</v>
      </c>
      <c r="M143" s="152" t="s">
        <v>61</v>
      </c>
      <c r="N143" s="152" t="s">
        <v>61</v>
      </c>
      <c r="O143" s="152" t="s">
        <v>61</v>
      </c>
      <c r="P143" s="152" t="s">
        <v>61</v>
      </c>
    </row>
    <row r="144" spans="1:17" ht="209.25" customHeight="1" x14ac:dyDescent="0.2">
      <c r="A144" s="152">
        <v>35</v>
      </c>
      <c r="B144" s="158">
        <v>286160</v>
      </c>
      <c r="C144" s="155">
        <v>42115</v>
      </c>
      <c r="D144" s="150" t="s">
        <v>312</v>
      </c>
      <c r="E144" s="152" t="s">
        <v>77</v>
      </c>
      <c r="F144" s="139">
        <v>45000</v>
      </c>
      <c r="G144" s="140" t="s">
        <v>391</v>
      </c>
      <c r="H144" s="140" t="s">
        <v>486</v>
      </c>
      <c r="I144" s="152"/>
      <c r="J144" s="152"/>
      <c r="K144" s="185"/>
      <c r="L144" s="152"/>
      <c r="M144" s="152"/>
      <c r="N144" s="152"/>
      <c r="O144" s="152"/>
      <c r="P144" s="152"/>
      <c r="Q144" s="116"/>
    </row>
    <row r="145" spans="1:17" ht="41.25" customHeight="1" x14ac:dyDescent="0.2">
      <c r="A145" s="195">
        <v>36</v>
      </c>
      <c r="B145" s="195">
        <v>274698</v>
      </c>
      <c r="C145" s="197">
        <v>41745</v>
      </c>
      <c r="D145" s="255" t="s">
        <v>349</v>
      </c>
      <c r="E145" s="142" t="s">
        <v>95</v>
      </c>
      <c r="F145" s="139">
        <v>0</v>
      </c>
      <c r="G145" s="157"/>
      <c r="H145" s="158"/>
      <c r="I145" s="158"/>
      <c r="J145" s="158"/>
      <c r="K145" s="158"/>
      <c r="L145" s="158"/>
      <c r="M145" s="158"/>
      <c r="N145" s="158"/>
      <c r="O145" s="158"/>
      <c r="P145" s="158"/>
      <c r="Q145" s="116"/>
    </row>
    <row r="146" spans="1:17" ht="54.75" customHeight="1" x14ac:dyDescent="0.2">
      <c r="A146" s="195"/>
      <c r="B146" s="195"/>
      <c r="C146" s="197"/>
      <c r="D146" s="255"/>
      <c r="E146" s="142" t="s">
        <v>72</v>
      </c>
      <c r="F146" s="142" t="s">
        <v>403</v>
      </c>
      <c r="G146" s="157" t="s">
        <v>346</v>
      </c>
      <c r="H146" s="158" t="s">
        <v>343</v>
      </c>
      <c r="I146" s="256" t="s">
        <v>321</v>
      </c>
      <c r="J146" s="256"/>
      <c r="K146" s="257">
        <v>235421.85</v>
      </c>
      <c r="L146" s="256" t="s">
        <v>322</v>
      </c>
      <c r="M146" s="258"/>
      <c r="N146" s="256"/>
      <c r="O146" s="158"/>
      <c r="P146" s="158"/>
      <c r="Q146" s="116"/>
    </row>
    <row r="147" spans="1:17" ht="409.5" customHeight="1" x14ac:dyDescent="0.2">
      <c r="A147" s="195"/>
      <c r="B147" s="195"/>
      <c r="C147" s="197"/>
      <c r="D147" s="255"/>
      <c r="E147" s="142" t="s">
        <v>77</v>
      </c>
      <c r="F147" s="139">
        <v>0</v>
      </c>
      <c r="G147" s="140" t="s">
        <v>419</v>
      </c>
      <c r="H147" s="157" t="s">
        <v>388</v>
      </c>
      <c r="I147" s="158"/>
      <c r="J147" s="158"/>
      <c r="K147" s="158"/>
      <c r="L147" s="158"/>
      <c r="M147" s="158"/>
      <c r="N147" s="158"/>
      <c r="O147" s="158"/>
      <c r="P147" s="158"/>
      <c r="Q147" s="116"/>
    </row>
    <row r="148" spans="1:17" ht="45.75" customHeight="1" x14ac:dyDescent="0.2">
      <c r="A148" s="195">
        <v>37</v>
      </c>
      <c r="B148" s="195">
        <v>216096</v>
      </c>
      <c r="C148" s="197">
        <v>41136</v>
      </c>
      <c r="D148" s="202" t="s">
        <v>27</v>
      </c>
      <c r="E148" s="158" t="s">
        <v>95</v>
      </c>
      <c r="F148" s="139">
        <f>+'[1]ANEXO 2A'!$K$11</f>
        <v>0</v>
      </c>
      <c r="G148" s="144" t="s">
        <v>371</v>
      </c>
      <c r="H148" s="158" t="s">
        <v>380</v>
      </c>
      <c r="I148" s="158" t="s">
        <v>61</v>
      </c>
      <c r="J148" s="158" t="s">
        <v>61</v>
      </c>
      <c r="K148" s="158" t="s">
        <v>61</v>
      </c>
      <c r="L148" s="158" t="s">
        <v>61</v>
      </c>
      <c r="M148" s="158" t="s">
        <v>61</v>
      </c>
      <c r="N148" s="158" t="s">
        <v>61</v>
      </c>
      <c r="O148" s="158" t="s">
        <v>61</v>
      </c>
      <c r="P148" s="158" t="s">
        <v>61</v>
      </c>
    </row>
    <row r="149" spans="1:17" ht="156.75" customHeight="1" x14ac:dyDescent="0.2">
      <c r="A149" s="195"/>
      <c r="B149" s="195"/>
      <c r="C149" s="197"/>
      <c r="D149" s="202"/>
      <c r="E149" s="158" t="s">
        <v>72</v>
      </c>
      <c r="F149" s="139">
        <v>0</v>
      </c>
      <c r="G149" s="144" t="s">
        <v>377</v>
      </c>
      <c r="H149" s="158" t="s">
        <v>330</v>
      </c>
      <c r="I149" s="158" t="s">
        <v>331</v>
      </c>
      <c r="J149" s="158" t="s">
        <v>332</v>
      </c>
      <c r="K149" s="158" t="s">
        <v>333</v>
      </c>
      <c r="L149" s="158">
        <v>118</v>
      </c>
      <c r="M149" s="155">
        <v>42458</v>
      </c>
      <c r="N149" s="185" t="s">
        <v>334</v>
      </c>
      <c r="O149" s="158" t="s">
        <v>335</v>
      </c>
      <c r="P149" s="158" t="s">
        <v>336</v>
      </c>
    </row>
    <row r="150" spans="1:17" ht="102.75" customHeight="1" x14ac:dyDescent="0.2">
      <c r="A150" s="195"/>
      <c r="B150" s="195"/>
      <c r="C150" s="197"/>
      <c r="D150" s="202"/>
      <c r="E150" s="158" t="s">
        <v>77</v>
      </c>
      <c r="F150" s="139">
        <v>0</v>
      </c>
      <c r="G150" s="140" t="s">
        <v>412</v>
      </c>
      <c r="H150" s="144" t="s">
        <v>390</v>
      </c>
      <c r="I150" s="158" t="s">
        <v>61</v>
      </c>
      <c r="J150" s="158" t="s">
        <v>61</v>
      </c>
      <c r="K150" s="158" t="s">
        <v>61</v>
      </c>
      <c r="L150" s="158" t="s">
        <v>61</v>
      </c>
      <c r="M150" s="158" t="s">
        <v>61</v>
      </c>
      <c r="N150" s="158" t="s">
        <v>61</v>
      </c>
      <c r="O150" s="158" t="s">
        <v>61</v>
      </c>
      <c r="P150" s="158" t="s">
        <v>61</v>
      </c>
    </row>
    <row r="151" spans="1:17" ht="15" customHeight="1" x14ac:dyDescent="0.2">
      <c r="A151" s="195">
        <v>38</v>
      </c>
      <c r="B151" s="195">
        <v>273254</v>
      </c>
      <c r="C151" s="197">
        <v>41883</v>
      </c>
      <c r="D151" s="202" t="s">
        <v>354</v>
      </c>
      <c r="E151" s="158" t="s">
        <v>95</v>
      </c>
      <c r="F151" s="139">
        <f>+'[1]ANEXO 2'!$K$22</f>
        <v>0</v>
      </c>
      <c r="G151" s="144"/>
      <c r="H151" s="158"/>
      <c r="I151" s="158"/>
      <c r="J151" s="158"/>
      <c r="K151" s="158"/>
      <c r="L151" s="158"/>
      <c r="M151" s="158"/>
      <c r="N151" s="158"/>
      <c r="O151" s="158"/>
      <c r="P151" s="158"/>
      <c r="Q151" s="116"/>
    </row>
    <row r="152" spans="1:17" ht="45" x14ac:dyDescent="0.2">
      <c r="A152" s="195"/>
      <c r="B152" s="195"/>
      <c r="C152" s="197"/>
      <c r="D152" s="202"/>
      <c r="E152" s="158" t="s">
        <v>72</v>
      </c>
      <c r="F152" s="139">
        <v>0</v>
      </c>
      <c r="G152" s="144" t="s">
        <v>347</v>
      </c>
      <c r="H152" s="158" t="s">
        <v>348</v>
      </c>
      <c r="I152" s="158" t="s">
        <v>323</v>
      </c>
      <c r="J152" s="158" t="s">
        <v>324</v>
      </c>
      <c r="K152" s="185">
        <v>591292.57999999996</v>
      </c>
      <c r="L152" s="158" t="s">
        <v>325</v>
      </c>
      <c r="M152" s="155">
        <v>42831</v>
      </c>
      <c r="N152" s="158" t="s">
        <v>61</v>
      </c>
      <c r="O152" s="158" t="s">
        <v>340</v>
      </c>
      <c r="P152" s="158" t="s">
        <v>344</v>
      </c>
    </row>
    <row r="153" spans="1:17" ht="238.5" customHeight="1" x14ac:dyDescent="0.2">
      <c r="A153" s="195"/>
      <c r="B153" s="195"/>
      <c r="C153" s="197"/>
      <c r="D153" s="202"/>
      <c r="E153" s="158" t="s">
        <v>77</v>
      </c>
      <c r="F153" s="139">
        <v>0</v>
      </c>
      <c r="G153" s="140" t="s">
        <v>389</v>
      </c>
      <c r="H153" s="142" t="s">
        <v>413</v>
      </c>
      <c r="I153" s="158"/>
      <c r="J153" s="158"/>
      <c r="K153" s="158"/>
      <c r="L153" s="158"/>
      <c r="M153" s="158"/>
      <c r="N153" s="158"/>
      <c r="O153" s="158"/>
      <c r="P153" s="158"/>
    </row>
    <row r="154" spans="1:17" ht="207" customHeight="1" x14ac:dyDescent="0.2">
      <c r="A154" s="152">
        <v>39</v>
      </c>
      <c r="B154" s="158">
        <v>333435</v>
      </c>
      <c r="C154" s="155">
        <v>42300</v>
      </c>
      <c r="D154" s="150" t="s">
        <v>311</v>
      </c>
      <c r="E154" s="152" t="s">
        <v>77</v>
      </c>
      <c r="F154" s="161">
        <v>0</v>
      </c>
      <c r="G154" s="140" t="s">
        <v>356</v>
      </c>
      <c r="H154" s="184"/>
      <c r="I154" s="152"/>
      <c r="J154" s="152"/>
      <c r="K154" s="185"/>
      <c r="L154" s="152"/>
      <c r="M154" s="152"/>
      <c r="N154" s="152"/>
      <c r="O154" s="152"/>
      <c r="P154" s="152"/>
      <c r="Q154" s="116"/>
    </row>
    <row r="155" spans="1:17" ht="142.5" customHeight="1" x14ac:dyDescent="0.2">
      <c r="A155" s="203">
        <v>40</v>
      </c>
      <c r="B155" s="203">
        <v>182387</v>
      </c>
      <c r="C155" s="204">
        <v>40742</v>
      </c>
      <c r="D155" s="205" t="s">
        <v>24</v>
      </c>
      <c r="E155" s="152" t="s">
        <v>72</v>
      </c>
      <c r="F155" s="161">
        <v>0</v>
      </c>
      <c r="G155" s="144" t="s">
        <v>406</v>
      </c>
      <c r="H155" s="152" t="s">
        <v>341</v>
      </c>
      <c r="I155" s="152" t="s">
        <v>337</v>
      </c>
      <c r="J155" s="152" t="s">
        <v>338</v>
      </c>
      <c r="K155" s="185">
        <v>1055757.1499999999</v>
      </c>
      <c r="L155" s="152" t="s">
        <v>339</v>
      </c>
      <c r="M155" s="145">
        <v>42388</v>
      </c>
      <c r="N155" s="185">
        <v>112483.96</v>
      </c>
      <c r="O155" s="152" t="s">
        <v>342</v>
      </c>
      <c r="P155" s="158" t="s">
        <v>345</v>
      </c>
      <c r="Q155" s="116"/>
    </row>
    <row r="156" spans="1:17" ht="135" x14ac:dyDescent="0.2">
      <c r="A156" s="203"/>
      <c r="B156" s="203"/>
      <c r="C156" s="204"/>
      <c r="D156" s="205"/>
      <c r="E156" s="152" t="s">
        <v>77</v>
      </c>
      <c r="F156" s="139">
        <v>0</v>
      </c>
      <c r="G156" s="140" t="s">
        <v>392</v>
      </c>
      <c r="H156" s="158" t="s">
        <v>381</v>
      </c>
      <c r="I156" s="152"/>
      <c r="J156" s="152" t="s">
        <v>61</v>
      </c>
      <c r="K156" s="152" t="s">
        <v>61</v>
      </c>
      <c r="L156" s="152" t="s">
        <v>61</v>
      </c>
      <c r="M156" s="152" t="s">
        <v>61</v>
      </c>
      <c r="N156" s="152" t="s">
        <v>61</v>
      </c>
      <c r="O156" s="152" t="s">
        <v>61</v>
      </c>
      <c r="P156" s="152" t="s">
        <v>61</v>
      </c>
      <c r="Q156" s="116"/>
    </row>
    <row r="157" spans="1:17" ht="175.5" customHeight="1" x14ac:dyDescent="0.2">
      <c r="A157" s="152">
        <v>41</v>
      </c>
      <c r="B157" s="158">
        <v>307274</v>
      </c>
      <c r="C157" s="155">
        <v>42223</v>
      </c>
      <c r="D157" s="150" t="s">
        <v>292</v>
      </c>
      <c r="E157" s="152" t="s">
        <v>77</v>
      </c>
      <c r="F157" s="161">
        <v>0</v>
      </c>
      <c r="G157" s="140" t="s">
        <v>357</v>
      </c>
      <c r="H157" s="184"/>
      <c r="I157" s="152"/>
      <c r="J157" s="152"/>
      <c r="K157" s="185"/>
      <c r="L157" s="152"/>
      <c r="M157" s="152"/>
      <c r="N157" s="152"/>
      <c r="O157" s="152"/>
      <c r="P157" s="152"/>
      <c r="Q157" s="116"/>
    </row>
    <row r="158" spans="1:17" ht="61.5" customHeight="1" x14ac:dyDescent="0.2">
      <c r="A158" s="268" t="s">
        <v>285</v>
      </c>
      <c r="B158" s="269"/>
      <c r="C158" s="268"/>
      <c r="D158" s="269"/>
      <c r="E158" s="268"/>
      <c r="F158" s="270">
        <f>SUM(F5:F156)</f>
        <v>51240837.639999993</v>
      </c>
      <c r="G158" s="271"/>
      <c r="H158" s="272"/>
      <c r="I158" s="273"/>
      <c r="J158" s="273"/>
      <c r="K158" s="273"/>
      <c r="L158" s="273"/>
      <c r="M158" s="273"/>
      <c r="N158" s="274"/>
      <c r="O158" s="274"/>
      <c r="P158" s="274"/>
      <c r="Q158" s="116"/>
    </row>
    <row r="159" spans="1:17" ht="12.75" customHeight="1" x14ac:dyDescent="0.2">
      <c r="A159" s="261"/>
      <c r="B159" s="261"/>
      <c r="C159" s="261"/>
      <c r="D159" s="262"/>
      <c r="E159" s="116"/>
      <c r="F159" s="263"/>
      <c r="G159" s="121"/>
      <c r="H159" s="121"/>
      <c r="I159" s="116"/>
      <c r="J159" s="116"/>
      <c r="K159" s="116"/>
      <c r="L159" s="116"/>
      <c r="M159" s="116"/>
      <c r="N159" s="264"/>
      <c r="O159" s="264"/>
      <c r="P159" s="264"/>
      <c r="Q159" s="116"/>
    </row>
    <row r="160" spans="1:17" ht="43.5" customHeight="1" x14ac:dyDescent="0.25">
      <c r="A160" s="275" t="s">
        <v>293</v>
      </c>
      <c r="B160" s="265"/>
      <c r="C160" s="265"/>
      <c r="D160" s="262"/>
      <c r="E160" s="116"/>
      <c r="F160" s="263"/>
      <c r="G160" s="116"/>
      <c r="H160" s="121"/>
      <c r="I160" s="116"/>
      <c r="J160" s="116"/>
      <c r="K160" s="116"/>
      <c r="L160" s="116"/>
      <c r="M160" s="116"/>
      <c r="N160" s="264"/>
      <c r="O160" s="264"/>
      <c r="P160" s="264"/>
      <c r="Q160" s="116"/>
    </row>
    <row r="161" spans="1:17" ht="43.5" customHeight="1" x14ac:dyDescent="0.25">
      <c r="A161" s="275" t="s">
        <v>314</v>
      </c>
      <c r="B161" s="265"/>
      <c r="C161" s="265"/>
      <c r="D161" s="262"/>
      <c r="E161" s="116"/>
      <c r="F161" s="263"/>
      <c r="G161" s="116"/>
      <c r="H161" s="121"/>
      <c r="I161" s="116"/>
      <c r="J161" s="116"/>
      <c r="K161" s="116"/>
      <c r="L161" s="116"/>
      <c r="M161" s="116"/>
      <c r="N161" s="264"/>
      <c r="O161" s="264"/>
      <c r="P161" s="264"/>
      <c r="Q161" s="116"/>
    </row>
    <row r="162" spans="1:17" x14ac:dyDescent="0.2">
      <c r="A162" s="122"/>
      <c r="B162" s="122"/>
      <c r="C162" s="122"/>
      <c r="Q162" s="116"/>
    </row>
    <row r="163" spans="1:17" s="267" customFormat="1" ht="196.5" customHeight="1" x14ac:dyDescent="0.2">
      <c r="A163" s="266"/>
      <c r="B163" s="266"/>
      <c r="C163" s="266"/>
      <c r="D163" s="262"/>
      <c r="E163" s="116"/>
      <c r="F163" s="263"/>
      <c r="G163" s="116"/>
      <c r="H163" s="121"/>
      <c r="I163" s="116"/>
      <c r="J163" s="116"/>
      <c r="K163" s="116"/>
      <c r="L163" s="116"/>
      <c r="M163" s="116"/>
      <c r="N163" s="264"/>
      <c r="O163" s="264"/>
      <c r="P163" s="264"/>
      <c r="Q163" s="116"/>
    </row>
    <row r="164" spans="1:17" s="267" customFormat="1" ht="12.75" customHeight="1" x14ac:dyDescent="0.2">
      <c r="A164" s="116"/>
      <c r="B164" s="116"/>
      <c r="C164" s="116"/>
      <c r="D164" s="262"/>
      <c r="E164" s="116"/>
      <c r="F164" s="263"/>
      <c r="G164" s="116"/>
      <c r="H164" s="121"/>
      <c r="I164" s="116"/>
      <c r="J164" s="116"/>
      <c r="K164" s="116"/>
      <c r="L164" s="116"/>
      <c r="M164" s="116"/>
      <c r="N164" s="264"/>
      <c r="O164" s="264"/>
      <c r="P164" s="264"/>
      <c r="Q164" s="116"/>
    </row>
    <row r="165" spans="1:17" s="267" customFormat="1" ht="89.25" customHeight="1" x14ac:dyDescent="0.2">
      <c r="A165" s="116"/>
      <c r="B165" s="116"/>
      <c r="C165" s="116"/>
      <c r="D165" s="262"/>
      <c r="E165" s="116"/>
      <c r="F165" s="263"/>
      <c r="G165" s="116"/>
      <c r="H165" s="121"/>
      <c r="I165" s="116"/>
      <c r="J165" s="116"/>
      <c r="K165" s="116"/>
      <c r="L165" s="116"/>
      <c r="M165" s="116"/>
      <c r="N165" s="264"/>
      <c r="O165" s="264"/>
      <c r="P165" s="264"/>
      <c r="Q165" s="116"/>
    </row>
    <row r="166" spans="1:17" s="267" customFormat="1" ht="30" customHeight="1" x14ac:dyDescent="0.2">
      <c r="A166" s="116"/>
      <c r="B166" s="116"/>
      <c r="C166" s="116"/>
      <c r="D166" s="262"/>
      <c r="E166" s="116"/>
      <c r="F166" s="263"/>
      <c r="G166" s="116"/>
      <c r="H166" s="121"/>
      <c r="I166" s="116"/>
      <c r="J166" s="116"/>
      <c r="K166" s="116"/>
      <c r="L166" s="116"/>
      <c r="M166" s="116"/>
      <c r="N166" s="264"/>
      <c r="O166" s="264"/>
      <c r="P166" s="264"/>
      <c r="Q166" s="116"/>
    </row>
    <row r="167" spans="1:17" s="267" customFormat="1" ht="48" customHeight="1" x14ac:dyDescent="0.2">
      <c r="A167" s="116"/>
      <c r="B167" s="116"/>
      <c r="C167" s="116"/>
      <c r="D167" s="262"/>
      <c r="E167" s="116"/>
      <c r="F167" s="263"/>
      <c r="G167" s="116"/>
      <c r="H167" s="121"/>
      <c r="I167" s="116"/>
      <c r="J167" s="116"/>
      <c r="K167" s="116"/>
      <c r="L167" s="116"/>
      <c r="M167" s="116"/>
      <c r="N167" s="264"/>
      <c r="O167" s="264"/>
      <c r="P167" s="264"/>
      <c r="Q167" s="116"/>
    </row>
    <row r="168" spans="1:17" s="267" customFormat="1" ht="118.5" customHeight="1" x14ac:dyDescent="0.2">
      <c r="A168" s="116"/>
      <c r="B168" s="116"/>
      <c r="C168" s="116"/>
      <c r="D168" s="262"/>
      <c r="E168" s="116"/>
      <c r="F168" s="263"/>
      <c r="G168" s="116"/>
      <c r="H168" s="121"/>
      <c r="I168" s="116"/>
      <c r="J168" s="116"/>
      <c r="K168" s="116"/>
      <c r="L168" s="116"/>
      <c r="M168" s="116"/>
      <c r="N168" s="264"/>
      <c r="O168" s="264"/>
      <c r="P168" s="264"/>
      <c r="Q168" s="116"/>
    </row>
    <row r="169" spans="1:17" s="267" customFormat="1" ht="38.25" customHeight="1" x14ac:dyDescent="0.2">
      <c r="A169" s="116"/>
      <c r="B169" s="116"/>
      <c r="C169" s="116"/>
      <c r="D169" s="262"/>
      <c r="E169" s="116"/>
      <c r="F169" s="263"/>
      <c r="G169" s="116"/>
      <c r="H169" s="121"/>
      <c r="I169" s="116"/>
      <c r="J169" s="116"/>
      <c r="K169" s="116"/>
      <c r="L169" s="116"/>
      <c r="M169" s="116"/>
      <c r="N169" s="264"/>
      <c r="O169" s="264"/>
      <c r="P169" s="264"/>
      <c r="Q169" s="116"/>
    </row>
    <row r="170" spans="1:17" s="267" customFormat="1" ht="39" customHeight="1" x14ac:dyDescent="0.2">
      <c r="A170" s="116"/>
      <c r="B170" s="116"/>
      <c r="C170" s="116"/>
      <c r="D170" s="262"/>
      <c r="E170" s="116"/>
      <c r="F170" s="263"/>
      <c r="G170" s="116"/>
      <c r="H170" s="121"/>
      <c r="I170" s="116"/>
      <c r="J170" s="116"/>
      <c r="K170" s="116"/>
      <c r="L170" s="116"/>
      <c r="M170" s="116"/>
      <c r="N170" s="264"/>
      <c r="O170" s="264"/>
      <c r="P170" s="264"/>
      <c r="Q170" s="116"/>
    </row>
    <row r="171" spans="1:17" s="267" customFormat="1" ht="117.75" customHeight="1" x14ac:dyDescent="0.2">
      <c r="A171" s="116"/>
      <c r="B171" s="116"/>
      <c r="C171" s="116"/>
      <c r="D171" s="262"/>
      <c r="E171" s="116"/>
      <c r="F171" s="263"/>
      <c r="G171" s="116"/>
      <c r="H171" s="121"/>
      <c r="I171" s="116"/>
      <c r="J171" s="116"/>
      <c r="K171" s="116"/>
      <c r="L171" s="116"/>
      <c r="M171" s="116"/>
      <c r="N171" s="264"/>
      <c r="O171" s="264"/>
      <c r="P171" s="264"/>
      <c r="Q171" s="116"/>
    </row>
    <row r="172" spans="1:17" s="267" customFormat="1" ht="66.75" customHeight="1" x14ac:dyDescent="0.2">
      <c r="A172" s="116"/>
      <c r="B172" s="116"/>
      <c r="C172" s="116"/>
      <c r="D172" s="262"/>
      <c r="E172" s="116"/>
      <c r="F172" s="263"/>
      <c r="G172" s="116"/>
      <c r="H172" s="121"/>
      <c r="I172" s="116"/>
      <c r="J172" s="116"/>
      <c r="K172" s="116"/>
      <c r="L172" s="116"/>
      <c r="M172" s="116"/>
      <c r="N172" s="264"/>
      <c r="O172" s="264"/>
      <c r="P172" s="264"/>
      <c r="Q172" s="116"/>
    </row>
    <row r="173" spans="1:17" s="267" customFormat="1" ht="42.75" customHeight="1" x14ac:dyDescent="0.2">
      <c r="A173" s="116"/>
      <c r="B173" s="116"/>
      <c r="C173" s="116"/>
      <c r="D173" s="262"/>
      <c r="E173" s="116"/>
      <c r="F173" s="263"/>
      <c r="G173" s="116"/>
      <c r="H173" s="121"/>
      <c r="I173" s="116"/>
      <c r="J173" s="116"/>
      <c r="K173" s="116"/>
      <c r="L173" s="116"/>
      <c r="M173" s="116"/>
      <c r="N173" s="264"/>
      <c r="O173" s="264"/>
      <c r="P173" s="264"/>
      <c r="Q173" s="116"/>
    </row>
    <row r="174" spans="1:17" s="267" customFormat="1" ht="91.5" customHeight="1" x14ac:dyDescent="0.2">
      <c r="A174" s="116"/>
      <c r="B174" s="116"/>
      <c r="C174" s="116"/>
      <c r="D174" s="262"/>
      <c r="E174" s="116"/>
      <c r="F174" s="263"/>
      <c r="G174" s="116"/>
      <c r="H174" s="121"/>
      <c r="I174" s="116"/>
      <c r="J174" s="116"/>
      <c r="K174" s="116"/>
      <c r="L174" s="116"/>
      <c r="M174" s="116"/>
      <c r="N174" s="264"/>
      <c r="O174" s="264"/>
      <c r="P174" s="264"/>
      <c r="Q174" s="116"/>
    </row>
    <row r="175" spans="1:17" s="267" customFormat="1" ht="45" customHeight="1" x14ac:dyDescent="0.2">
      <c r="A175" s="116"/>
      <c r="B175" s="116"/>
      <c r="C175" s="116"/>
      <c r="D175" s="262"/>
      <c r="E175" s="116"/>
      <c r="F175" s="263"/>
      <c r="G175" s="116"/>
      <c r="H175" s="121"/>
      <c r="I175" s="116"/>
      <c r="J175" s="116"/>
      <c r="K175" s="116"/>
      <c r="L175" s="116"/>
      <c r="M175" s="116"/>
      <c r="N175" s="264"/>
      <c r="O175" s="264"/>
      <c r="P175" s="264"/>
      <c r="Q175" s="116"/>
    </row>
    <row r="176" spans="1:17" s="267" customFormat="1" ht="59.25" customHeight="1" x14ac:dyDescent="0.2">
      <c r="A176" s="116"/>
      <c r="B176" s="116"/>
      <c r="C176" s="116"/>
      <c r="D176" s="262"/>
      <c r="E176" s="116"/>
      <c r="F176" s="263"/>
      <c r="G176" s="116"/>
      <c r="H176" s="121"/>
      <c r="I176" s="116"/>
      <c r="J176" s="116"/>
      <c r="K176" s="116"/>
      <c r="L176" s="116"/>
      <c r="M176" s="116"/>
      <c r="N176" s="264"/>
      <c r="O176" s="264"/>
      <c r="P176" s="264"/>
      <c r="Q176" s="116"/>
    </row>
    <row r="177" spans="1:17" s="267" customFormat="1" ht="222" customHeight="1" x14ac:dyDescent="0.2">
      <c r="A177" s="116"/>
      <c r="B177" s="116"/>
      <c r="C177" s="116"/>
      <c r="D177" s="262"/>
      <c r="E177" s="116"/>
      <c r="F177" s="263"/>
      <c r="G177" s="116"/>
      <c r="H177" s="121"/>
      <c r="I177" s="116"/>
      <c r="J177" s="116"/>
      <c r="K177" s="116"/>
      <c r="L177" s="116"/>
      <c r="M177" s="116"/>
      <c r="N177" s="264"/>
      <c r="O177" s="264"/>
      <c r="P177" s="264"/>
      <c r="Q177" s="116"/>
    </row>
    <row r="178" spans="1:17" s="267" customFormat="1" ht="12.75" customHeight="1" x14ac:dyDescent="0.2">
      <c r="A178" s="116"/>
      <c r="B178" s="116"/>
      <c r="C178" s="116"/>
      <c r="D178" s="262"/>
      <c r="E178" s="116"/>
      <c r="F178" s="263"/>
      <c r="G178" s="116"/>
      <c r="H178" s="121"/>
      <c r="I178" s="116"/>
      <c r="J178" s="116"/>
      <c r="K178" s="116"/>
      <c r="L178" s="116"/>
      <c r="M178" s="116"/>
      <c r="N178" s="264"/>
      <c r="O178" s="264"/>
      <c r="P178" s="264"/>
      <c r="Q178" s="116"/>
    </row>
    <row r="179" spans="1:17" s="267" customFormat="1" ht="12.75" customHeight="1" x14ac:dyDescent="0.2">
      <c r="A179" s="116"/>
      <c r="B179" s="116"/>
      <c r="C179" s="116"/>
      <c r="D179" s="262"/>
      <c r="E179" s="116"/>
      <c r="F179" s="263"/>
      <c r="G179" s="116"/>
      <c r="H179" s="121"/>
      <c r="I179" s="116"/>
      <c r="J179" s="116"/>
      <c r="K179" s="116"/>
      <c r="L179" s="116"/>
      <c r="M179" s="116"/>
      <c r="N179" s="264"/>
      <c r="O179" s="264"/>
      <c r="P179" s="264"/>
      <c r="Q179" s="116"/>
    </row>
    <row r="180" spans="1:17" s="267" customFormat="1" ht="102" customHeight="1" x14ac:dyDescent="0.2">
      <c r="A180" s="116"/>
      <c r="B180" s="116"/>
      <c r="C180" s="116"/>
      <c r="D180" s="262"/>
      <c r="E180" s="116"/>
      <c r="F180" s="263"/>
      <c r="G180" s="116"/>
      <c r="H180" s="121"/>
      <c r="I180" s="116"/>
      <c r="J180" s="116"/>
      <c r="K180" s="116"/>
      <c r="L180" s="116"/>
      <c r="M180" s="116"/>
      <c r="N180" s="264"/>
      <c r="O180" s="264"/>
      <c r="P180" s="264"/>
      <c r="Q180" s="116"/>
    </row>
    <row r="181" spans="1:17" s="267" customFormat="1" ht="30" customHeight="1" x14ac:dyDescent="0.2">
      <c r="A181" s="116"/>
      <c r="B181" s="116"/>
      <c r="C181" s="116"/>
      <c r="D181" s="262"/>
      <c r="E181" s="116"/>
      <c r="F181" s="263"/>
      <c r="G181" s="116"/>
      <c r="H181" s="121"/>
      <c r="I181" s="116"/>
      <c r="J181" s="116"/>
      <c r="K181" s="116"/>
      <c r="L181" s="116"/>
      <c r="M181" s="116"/>
      <c r="N181" s="264"/>
      <c r="O181" s="264"/>
      <c r="P181" s="264"/>
      <c r="Q181" s="116"/>
    </row>
    <row r="182" spans="1:17" s="267" customFormat="1" ht="45.75" customHeight="1" x14ac:dyDescent="0.2">
      <c r="A182" s="116"/>
      <c r="B182" s="116"/>
      <c r="C182" s="116"/>
      <c r="D182" s="262"/>
      <c r="E182" s="116"/>
      <c r="F182" s="263"/>
      <c r="G182" s="116"/>
      <c r="H182" s="121"/>
      <c r="I182" s="116"/>
      <c r="J182" s="116"/>
      <c r="K182" s="116"/>
      <c r="L182" s="116"/>
      <c r="M182" s="116"/>
      <c r="N182" s="264"/>
      <c r="O182" s="264"/>
      <c r="P182" s="264"/>
      <c r="Q182" s="116"/>
    </row>
    <row r="183" spans="1:17" s="267" customFormat="1" ht="12.75" customHeight="1" x14ac:dyDescent="0.2">
      <c r="A183" s="116"/>
      <c r="B183" s="116"/>
      <c r="C183" s="116"/>
      <c r="D183" s="262"/>
      <c r="E183" s="116"/>
      <c r="F183" s="263"/>
      <c r="G183" s="116"/>
      <c r="H183" s="121"/>
      <c r="I183" s="116"/>
      <c r="J183" s="116"/>
      <c r="K183" s="116"/>
      <c r="L183" s="116"/>
      <c r="M183" s="116"/>
      <c r="N183" s="264"/>
      <c r="O183" s="264"/>
      <c r="P183" s="264"/>
      <c r="Q183" s="116"/>
    </row>
    <row r="184" spans="1:17" s="267" customFormat="1" ht="81.75" customHeight="1" x14ac:dyDescent="0.2">
      <c r="A184" s="116"/>
      <c r="B184" s="116"/>
      <c r="C184" s="116"/>
      <c r="D184" s="262"/>
      <c r="E184" s="116"/>
      <c r="F184" s="263"/>
      <c r="G184" s="116"/>
      <c r="H184" s="121"/>
      <c r="I184" s="116"/>
      <c r="J184" s="116"/>
      <c r="K184" s="116"/>
      <c r="L184" s="116"/>
      <c r="M184" s="116"/>
      <c r="N184" s="264"/>
      <c r="O184" s="264"/>
      <c r="P184" s="264"/>
      <c r="Q184" s="116"/>
    </row>
    <row r="185" spans="1:17" s="267" customFormat="1" ht="12.75" customHeight="1" x14ac:dyDescent="0.2">
      <c r="A185" s="116"/>
      <c r="B185" s="116"/>
      <c r="C185" s="116"/>
      <c r="D185" s="262"/>
      <c r="E185" s="116"/>
      <c r="F185" s="263"/>
      <c r="G185" s="116"/>
      <c r="H185" s="121"/>
      <c r="I185" s="116"/>
      <c r="J185" s="116"/>
      <c r="K185" s="116"/>
      <c r="L185" s="116"/>
      <c r="M185" s="116"/>
      <c r="N185" s="264"/>
      <c r="O185" s="264"/>
      <c r="P185" s="264"/>
      <c r="Q185" s="116"/>
    </row>
    <row r="186" spans="1:17" s="267" customFormat="1" ht="113.25" customHeight="1" x14ac:dyDescent="0.2">
      <c r="A186" s="116"/>
      <c r="B186" s="116"/>
      <c r="C186" s="116"/>
      <c r="D186" s="262"/>
      <c r="E186" s="116"/>
      <c r="F186" s="263"/>
      <c r="G186" s="116"/>
      <c r="H186" s="121"/>
      <c r="I186" s="116"/>
      <c r="J186" s="116"/>
      <c r="K186" s="116"/>
      <c r="L186" s="116"/>
      <c r="M186" s="116"/>
      <c r="N186" s="264"/>
      <c r="O186" s="264"/>
      <c r="P186" s="264"/>
      <c r="Q186" s="116"/>
    </row>
    <row r="187" spans="1:17" s="267" customFormat="1" ht="20.25" customHeight="1" x14ac:dyDescent="0.2">
      <c r="A187" s="116"/>
      <c r="B187" s="116"/>
      <c r="C187" s="116"/>
      <c r="D187" s="262"/>
      <c r="E187" s="116"/>
      <c r="F187" s="263"/>
      <c r="G187" s="116"/>
      <c r="H187" s="121"/>
      <c r="I187" s="116"/>
      <c r="J187" s="116"/>
      <c r="K187" s="116"/>
      <c r="L187" s="116"/>
      <c r="M187" s="116"/>
      <c r="N187" s="264"/>
      <c r="O187" s="264"/>
      <c r="P187" s="264"/>
      <c r="Q187" s="116"/>
    </row>
    <row r="188" spans="1:17" s="267" customFormat="1" ht="27.75" customHeight="1" x14ac:dyDescent="0.2">
      <c r="A188" s="116"/>
      <c r="B188" s="116"/>
      <c r="C188" s="116"/>
      <c r="D188" s="262"/>
      <c r="E188" s="116"/>
      <c r="F188" s="263"/>
      <c r="G188" s="116"/>
      <c r="H188" s="121"/>
      <c r="I188" s="116"/>
      <c r="J188" s="116"/>
      <c r="K188" s="116"/>
      <c r="L188" s="116"/>
      <c r="M188" s="116"/>
      <c r="N188" s="264"/>
      <c r="O188" s="264"/>
      <c r="P188" s="264"/>
      <c r="Q188" s="116"/>
    </row>
    <row r="189" spans="1:17" ht="41.25" customHeight="1" x14ac:dyDescent="0.2">
      <c r="Q189" s="116"/>
    </row>
    <row r="190" spans="1:17" ht="78" customHeight="1" x14ac:dyDescent="0.2">
      <c r="Q190" s="116"/>
    </row>
    <row r="191" spans="1:17" ht="59.25" customHeight="1" x14ac:dyDescent="0.2">
      <c r="Q191" s="116"/>
    </row>
    <row r="192" spans="1:17" ht="154.5" customHeight="1" x14ac:dyDescent="0.2">
      <c r="Q192" s="116"/>
    </row>
    <row r="193" spans="17:17" ht="264" customHeight="1" x14ac:dyDescent="0.2">
      <c r="Q193" s="116"/>
    </row>
    <row r="194" spans="17:17" ht="120.75" customHeight="1" x14ac:dyDescent="0.2">
      <c r="Q194" s="116"/>
    </row>
    <row r="195" spans="17:17" ht="12.75" customHeight="1" x14ac:dyDescent="0.2">
      <c r="Q195" s="116"/>
    </row>
    <row r="196" spans="17:17" ht="12.75" customHeight="1" x14ac:dyDescent="0.2">
      <c r="Q196" s="116"/>
    </row>
    <row r="197" spans="17:17" ht="175.5" customHeight="1" x14ac:dyDescent="0.2"/>
    <row r="198" spans="17:17" ht="247.5" customHeight="1" x14ac:dyDescent="0.2"/>
  </sheetData>
  <autoFilter ref="A4:P206">
    <filterColumn colId="8" showButton="0"/>
    <filterColumn colId="9" showButton="0"/>
    <filterColumn colId="10" showButton="0"/>
    <filterColumn colId="11" showButton="0"/>
  </autoFilter>
  <mergeCells count="145">
    <mergeCell ref="G46:G47"/>
    <mergeCell ref="H46:H47"/>
    <mergeCell ref="D121:D125"/>
    <mergeCell ref="D151:D153"/>
    <mergeCell ref="D46:D51"/>
    <mergeCell ref="D145:D147"/>
    <mergeCell ref="D11:D15"/>
    <mergeCell ref="D126:D130"/>
    <mergeCell ref="D106:D110"/>
    <mergeCell ref="D131:D133"/>
    <mergeCell ref="F46:F47"/>
    <mergeCell ref="E46:E47"/>
    <mergeCell ref="B148:B150"/>
    <mergeCell ref="A134:A136"/>
    <mergeCell ref="B134:B136"/>
    <mergeCell ref="C134:C136"/>
    <mergeCell ref="A46:A51"/>
    <mergeCell ref="B46:B51"/>
    <mergeCell ref="C46:C51"/>
    <mergeCell ref="A151:A153"/>
    <mergeCell ref="B151:B153"/>
    <mergeCell ref="C151:C153"/>
    <mergeCell ref="A131:A133"/>
    <mergeCell ref="B131:B133"/>
    <mergeCell ref="C131:C133"/>
    <mergeCell ref="B52:B56"/>
    <mergeCell ref="C52:C56"/>
    <mergeCell ref="A52:A56"/>
    <mergeCell ref="A62:A66"/>
    <mergeCell ref="B62:B66"/>
    <mergeCell ref="C62:C66"/>
    <mergeCell ref="A67:A71"/>
    <mergeCell ref="B67:B71"/>
    <mergeCell ref="A4:A5"/>
    <mergeCell ref="A6:A10"/>
    <mergeCell ref="C11:C15"/>
    <mergeCell ref="B11:B15"/>
    <mergeCell ref="A137:A138"/>
    <mergeCell ref="A111:A115"/>
    <mergeCell ref="A121:A125"/>
    <mergeCell ref="B121:B125"/>
    <mergeCell ref="C121:C125"/>
    <mergeCell ref="A126:A130"/>
    <mergeCell ref="B126:B130"/>
    <mergeCell ref="C4:C5"/>
    <mergeCell ref="B4:B5"/>
    <mergeCell ref="A11:A15"/>
    <mergeCell ref="C111:C115"/>
    <mergeCell ref="B6:B10"/>
    <mergeCell ref="C145:C147"/>
    <mergeCell ref="D111:D115"/>
    <mergeCell ref="A116:A120"/>
    <mergeCell ref="B116:B120"/>
    <mergeCell ref="C116:C120"/>
    <mergeCell ref="C126:C130"/>
    <mergeCell ref="D134:D136"/>
    <mergeCell ref="A145:A147"/>
    <mergeCell ref="B145:B147"/>
    <mergeCell ref="B111:B115"/>
    <mergeCell ref="D116:D120"/>
    <mergeCell ref="D148:D150"/>
    <mergeCell ref="A155:A156"/>
    <mergeCell ref="B155:B156"/>
    <mergeCell ref="C155:C156"/>
    <mergeCell ref="D155:D156"/>
    <mergeCell ref="I4:M4"/>
    <mergeCell ref="H4:H5"/>
    <mergeCell ref="D137:D138"/>
    <mergeCell ref="F4:F5"/>
    <mergeCell ref="D4:D5"/>
    <mergeCell ref="G4:G5"/>
    <mergeCell ref="E4:E5"/>
    <mergeCell ref="D21:D25"/>
    <mergeCell ref="D52:D56"/>
    <mergeCell ref="D62:D66"/>
    <mergeCell ref="C6:C10"/>
    <mergeCell ref="D6:D10"/>
    <mergeCell ref="B137:B138"/>
    <mergeCell ref="C137:C138"/>
    <mergeCell ref="A148:A150"/>
    <mergeCell ref="C148:C150"/>
    <mergeCell ref="A21:A25"/>
    <mergeCell ref="D31:D35"/>
    <mergeCell ref="A31:A35"/>
    <mergeCell ref="B31:B35"/>
    <mergeCell ref="C31:C35"/>
    <mergeCell ref="D26:D30"/>
    <mergeCell ref="C26:C30"/>
    <mergeCell ref="B26:B30"/>
    <mergeCell ref="A26:A30"/>
    <mergeCell ref="C67:C71"/>
    <mergeCell ref="D67:D71"/>
    <mergeCell ref="A72:A76"/>
    <mergeCell ref="B72:B76"/>
    <mergeCell ref="C72:C76"/>
    <mergeCell ref="D72:D76"/>
    <mergeCell ref="B16:B20"/>
    <mergeCell ref="C16:C20"/>
    <mergeCell ref="D16:D20"/>
    <mergeCell ref="A57:A61"/>
    <mergeCell ref="B57:B61"/>
    <mergeCell ref="C57:C61"/>
    <mergeCell ref="D57:D61"/>
    <mergeCell ref="A16:A20"/>
    <mergeCell ref="A36:A40"/>
    <mergeCell ref="B36:B40"/>
    <mergeCell ref="C36:C40"/>
    <mergeCell ref="D36:D40"/>
    <mergeCell ref="D41:D45"/>
    <mergeCell ref="B41:B45"/>
    <mergeCell ref="C41:C45"/>
    <mergeCell ref="A41:A45"/>
    <mergeCell ref="B21:B25"/>
    <mergeCell ref="C21:C25"/>
    <mergeCell ref="A85:A89"/>
    <mergeCell ref="B85:B89"/>
    <mergeCell ref="C85:C89"/>
    <mergeCell ref="D85:D89"/>
    <mergeCell ref="A90:A94"/>
    <mergeCell ref="B90:B94"/>
    <mergeCell ref="C90:C94"/>
    <mergeCell ref="D90:D94"/>
    <mergeCell ref="A77:A81"/>
    <mergeCell ref="B77:B81"/>
    <mergeCell ref="C77:C81"/>
    <mergeCell ref="D77:D81"/>
    <mergeCell ref="A82:A84"/>
    <mergeCell ref="B82:B84"/>
    <mergeCell ref="C82:C84"/>
    <mergeCell ref="D82:D84"/>
    <mergeCell ref="A106:A110"/>
    <mergeCell ref="B106:B110"/>
    <mergeCell ref="C106:C110"/>
    <mergeCell ref="A101:A105"/>
    <mergeCell ref="B101:B105"/>
    <mergeCell ref="C101:C105"/>
    <mergeCell ref="D101:D105"/>
    <mergeCell ref="A95:A98"/>
    <mergeCell ref="B95:B98"/>
    <mergeCell ref="C95:C98"/>
    <mergeCell ref="D95:D98"/>
    <mergeCell ref="A99:A100"/>
    <mergeCell ref="B99:B100"/>
    <mergeCell ref="C99:C100"/>
    <mergeCell ref="D99:D100"/>
  </mergeCells>
  <phoneticPr fontId="24" type="noConversion"/>
  <printOptions horizontalCentered="1"/>
  <pageMargins left="0.19685039370078741" right="0.19685039370078741" top="0.78740157480314965" bottom="0.39370078740157483" header="0.43307086614173229" footer="0"/>
  <pageSetup paperSize="9" scale="36" fitToHeight="4" orientation="landscape" verticalDpi="300" r:id="rId1"/>
  <headerFooter alignWithMargins="0"/>
  <colBreaks count="1" manualBreakCount="1">
    <brk id="13" max="16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236"/>
      <c r="C2" s="236"/>
      <c r="D2" s="236"/>
      <c r="E2" s="236"/>
      <c r="F2" s="236"/>
      <c r="G2" s="236"/>
      <c r="H2" s="236"/>
      <c r="I2" s="236"/>
      <c r="J2" s="236"/>
      <c r="K2" s="236"/>
      <c r="L2" s="236"/>
    </row>
    <row r="3" spans="2:12" ht="21" customHeight="1" x14ac:dyDescent="0.2">
      <c r="B3" s="237" t="s">
        <v>282</v>
      </c>
      <c r="C3" s="237"/>
      <c r="D3" s="237"/>
      <c r="E3" s="237"/>
      <c r="F3" s="237"/>
      <c r="G3" s="237"/>
      <c r="H3" s="237"/>
      <c r="I3" s="237"/>
      <c r="J3" s="237"/>
      <c r="K3" s="237"/>
      <c r="L3" s="237"/>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238" t="s">
        <v>123</v>
      </c>
      <c r="C6" s="218">
        <v>1</v>
      </c>
      <c r="D6" s="221" t="s">
        <v>61</v>
      </c>
      <c r="E6" s="221" t="s">
        <v>61</v>
      </c>
      <c r="F6" s="224" t="s">
        <v>0</v>
      </c>
      <c r="G6" s="67" t="s">
        <v>72</v>
      </c>
      <c r="H6" s="68">
        <v>20062731.359999999</v>
      </c>
      <c r="I6" s="68">
        <v>20062731.359999999</v>
      </c>
      <c r="J6" s="69">
        <f>+H6-I6</f>
        <v>0</v>
      </c>
      <c r="K6" s="70" t="s">
        <v>52</v>
      </c>
      <c r="L6" s="71" t="s">
        <v>62</v>
      </c>
    </row>
    <row r="7" spans="2:12" ht="73.5" customHeight="1" thickBot="1" x14ac:dyDescent="0.25">
      <c r="B7" s="238"/>
      <c r="C7" s="220"/>
      <c r="D7" s="223"/>
      <c r="E7" s="223"/>
      <c r="F7" s="226"/>
      <c r="G7" s="73" t="s">
        <v>77</v>
      </c>
      <c r="H7" s="74">
        <v>37622611</v>
      </c>
      <c r="I7" s="74">
        <v>37622611</v>
      </c>
      <c r="J7" s="75">
        <f t="shared" ref="J7:J69" si="0">+H7-I7</f>
        <v>0</v>
      </c>
      <c r="K7" s="72" t="s">
        <v>96</v>
      </c>
      <c r="L7" s="76" t="s">
        <v>103</v>
      </c>
    </row>
    <row r="8" spans="2:12" ht="63" customHeight="1" thickBot="1" x14ac:dyDescent="0.25">
      <c r="B8" s="238"/>
      <c r="C8" s="77">
        <v>2</v>
      </c>
      <c r="D8" s="78" t="s">
        <v>61</v>
      </c>
      <c r="E8" s="78" t="s">
        <v>61</v>
      </c>
      <c r="F8" s="79" t="s">
        <v>1</v>
      </c>
      <c r="G8" s="79" t="s">
        <v>95</v>
      </c>
      <c r="H8" s="80">
        <v>986076</v>
      </c>
      <c r="I8" s="80">
        <v>500000</v>
      </c>
      <c r="J8" s="81">
        <f>+H8-I8</f>
        <v>486076</v>
      </c>
      <c r="K8" s="82" t="s">
        <v>97</v>
      </c>
      <c r="L8" s="83" t="s">
        <v>104</v>
      </c>
    </row>
    <row r="9" spans="2:12" ht="57.75" customHeight="1" x14ac:dyDescent="0.2">
      <c r="B9" s="238"/>
      <c r="C9" s="218">
        <v>3</v>
      </c>
      <c r="D9" s="221">
        <v>180989</v>
      </c>
      <c r="E9" s="221" t="s">
        <v>40</v>
      </c>
      <c r="F9" s="224" t="s">
        <v>7</v>
      </c>
      <c r="G9" s="67" t="s">
        <v>95</v>
      </c>
      <c r="H9" s="68">
        <v>55937.77</v>
      </c>
      <c r="I9" s="68">
        <v>55937.77</v>
      </c>
      <c r="J9" s="69">
        <f t="shared" si="0"/>
        <v>0</v>
      </c>
      <c r="K9" s="70" t="s">
        <v>97</v>
      </c>
      <c r="L9" s="71" t="s">
        <v>86</v>
      </c>
    </row>
    <row r="10" spans="2:12" ht="31.15" customHeight="1" x14ac:dyDescent="0.2">
      <c r="B10" s="238"/>
      <c r="C10" s="219"/>
      <c r="D10" s="222"/>
      <c r="E10" s="222"/>
      <c r="F10" s="225"/>
      <c r="G10" s="86" t="s">
        <v>72</v>
      </c>
      <c r="H10" s="87">
        <v>139983.38</v>
      </c>
      <c r="I10" s="87">
        <v>70834.960000000006</v>
      </c>
      <c r="J10" s="88">
        <f t="shared" si="0"/>
        <v>69148.42</v>
      </c>
      <c r="K10" s="89" t="s">
        <v>80</v>
      </c>
      <c r="L10" s="231" t="s">
        <v>105</v>
      </c>
    </row>
    <row r="11" spans="2:12" ht="31.9" customHeight="1" thickBot="1" x14ac:dyDescent="0.25">
      <c r="B11" s="238"/>
      <c r="C11" s="220"/>
      <c r="D11" s="223"/>
      <c r="E11" s="223"/>
      <c r="F11" s="226"/>
      <c r="G11" s="73" t="s">
        <v>77</v>
      </c>
      <c r="H11" s="74">
        <v>742641.03</v>
      </c>
      <c r="I11" s="74">
        <v>0</v>
      </c>
      <c r="J11" s="88">
        <f t="shared" si="0"/>
        <v>742641.03</v>
      </c>
      <c r="K11" s="72" t="s">
        <v>80</v>
      </c>
      <c r="L11" s="230"/>
    </row>
    <row r="12" spans="2:12" ht="37.9" customHeight="1" x14ac:dyDescent="0.2">
      <c r="B12" s="238"/>
      <c r="C12" s="218">
        <v>4</v>
      </c>
      <c r="D12" s="221">
        <v>181085</v>
      </c>
      <c r="E12" s="221" t="s">
        <v>40</v>
      </c>
      <c r="F12" s="224" t="s">
        <v>28</v>
      </c>
      <c r="G12" s="67" t="s">
        <v>95</v>
      </c>
      <c r="H12" s="68">
        <v>31400</v>
      </c>
      <c r="I12" s="68">
        <v>0</v>
      </c>
      <c r="J12" s="69">
        <f t="shared" si="0"/>
        <v>31400</v>
      </c>
      <c r="K12" s="70" t="s">
        <v>98</v>
      </c>
      <c r="L12" s="229" t="s">
        <v>106</v>
      </c>
    </row>
    <row r="13" spans="2:12" ht="62.25" customHeight="1" thickBot="1" x14ac:dyDescent="0.25">
      <c r="B13" s="238"/>
      <c r="C13" s="220">
        <v>3</v>
      </c>
      <c r="D13" s="223">
        <v>180989</v>
      </c>
      <c r="E13" s="223" t="s">
        <v>40</v>
      </c>
      <c r="F13" s="226"/>
      <c r="G13" s="73" t="s">
        <v>77</v>
      </c>
      <c r="H13" s="74">
        <v>5526271.46</v>
      </c>
      <c r="I13" s="74">
        <v>2210508.5840000003</v>
      </c>
      <c r="J13" s="75">
        <f t="shared" si="0"/>
        <v>3315762.8759999997</v>
      </c>
      <c r="K13" s="90" t="s">
        <v>97</v>
      </c>
      <c r="L13" s="230"/>
    </row>
    <row r="14" spans="2:12" ht="48" customHeight="1" x14ac:dyDescent="0.2">
      <c r="B14" s="238"/>
      <c r="C14" s="218">
        <v>5</v>
      </c>
      <c r="D14" s="221">
        <v>1809209</v>
      </c>
      <c r="E14" s="221" t="s">
        <v>40</v>
      </c>
      <c r="F14" s="224" t="s">
        <v>29</v>
      </c>
      <c r="G14" s="67" t="s">
        <v>95</v>
      </c>
      <c r="H14" s="68">
        <v>31400</v>
      </c>
      <c r="I14" s="68">
        <v>0</v>
      </c>
      <c r="J14" s="69">
        <f t="shared" si="0"/>
        <v>31400</v>
      </c>
      <c r="K14" s="70" t="s">
        <v>98</v>
      </c>
      <c r="L14" s="229" t="s">
        <v>106</v>
      </c>
    </row>
    <row r="15" spans="2:12" ht="63.75" customHeight="1" thickBot="1" x14ac:dyDescent="0.25">
      <c r="B15" s="238"/>
      <c r="C15" s="220">
        <v>4</v>
      </c>
      <c r="D15" s="223">
        <v>1809209</v>
      </c>
      <c r="E15" s="223" t="s">
        <v>40</v>
      </c>
      <c r="F15" s="226"/>
      <c r="G15" s="73" t="s">
        <v>77</v>
      </c>
      <c r="H15" s="74">
        <v>1204125.5</v>
      </c>
      <c r="I15" s="74">
        <v>481650.2</v>
      </c>
      <c r="J15" s="75">
        <f t="shared" si="0"/>
        <v>722475.3</v>
      </c>
      <c r="K15" s="90" t="s">
        <v>97</v>
      </c>
      <c r="L15" s="230"/>
    </row>
    <row r="16" spans="2:12" ht="41.25" customHeight="1" x14ac:dyDescent="0.2">
      <c r="B16" s="238"/>
      <c r="C16" s="218">
        <v>6</v>
      </c>
      <c r="D16" s="221">
        <v>181094</v>
      </c>
      <c r="E16" s="221" t="s">
        <v>40</v>
      </c>
      <c r="F16" s="224" t="s">
        <v>30</v>
      </c>
      <c r="G16" s="67" t="s">
        <v>95</v>
      </c>
      <c r="H16" s="68">
        <v>31700</v>
      </c>
      <c r="I16" s="68">
        <v>0</v>
      </c>
      <c r="J16" s="69">
        <f t="shared" si="0"/>
        <v>31700</v>
      </c>
      <c r="K16" s="70" t="s">
        <v>98</v>
      </c>
      <c r="L16" s="229" t="s">
        <v>106</v>
      </c>
    </row>
    <row r="17" spans="2:14" ht="60.75" customHeight="1" thickBot="1" x14ac:dyDescent="0.25">
      <c r="B17" s="238"/>
      <c r="C17" s="220">
        <v>5</v>
      </c>
      <c r="D17" s="223">
        <v>181094</v>
      </c>
      <c r="E17" s="223" t="s">
        <v>40</v>
      </c>
      <c r="F17" s="226" t="s">
        <v>4</v>
      </c>
      <c r="G17" s="73" t="s">
        <v>77</v>
      </c>
      <c r="H17" s="74">
        <v>1342750</v>
      </c>
      <c r="I17" s="74">
        <v>537100</v>
      </c>
      <c r="J17" s="75">
        <f t="shared" si="0"/>
        <v>805650</v>
      </c>
      <c r="K17" s="90" t="s">
        <v>97</v>
      </c>
      <c r="L17" s="230"/>
    </row>
    <row r="18" spans="2:14" ht="63.6" customHeight="1" thickBot="1" x14ac:dyDescent="0.25">
      <c r="B18" s="238"/>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238"/>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238"/>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238"/>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238"/>
      <c r="C22" s="218">
        <v>11</v>
      </c>
      <c r="D22" s="221">
        <v>269832</v>
      </c>
      <c r="E22" s="221" t="s">
        <v>49</v>
      </c>
      <c r="F22" s="224" t="s">
        <v>11</v>
      </c>
      <c r="G22" s="67" t="s">
        <v>72</v>
      </c>
      <c r="H22" s="68">
        <v>1330082.0900000001</v>
      </c>
      <c r="I22" s="227">
        <v>1510047.5</v>
      </c>
      <c r="J22" s="234">
        <f>+H22+H23-I22</f>
        <v>2161436.9400000004</v>
      </c>
      <c r="K22" s="232" t="s">
        <v>100</v>
      </c>
      <c r="L22" s="240" t="s">
        <v>278</v>
      </c>
      <c r="N22">
        <f>+H22*0.4</f>
        <v>532032.83600000001</v>
      </c>
    </row>
    <row r="23" spans="2:14" ht="45.6" customHeight="1" thickBot="1" x14ac:dyDescent="0.25">
      <c r="B23" s="238"/>
      <c r="C23" s="220"/>
      <c r="D23" s="223"/>
      <c r="E23" s="223"/>
      <c r="F23" s="226"/>
      <c r="G23" s="73" t="s">
        <v>77</v>
      </c>
      <c r="H23" s="74">
        <v>2341402.35</v>
      </c>
      <c r="I23" s="228"/>
      <c r="J23" s="235"/>
      <c r="K23" s="233"/>
      <c r="L23" s="241"/>
      <c r="N23" s="27">
        <f>+I22-N22</f>
        <v>978014.66399999999</v>
      </c>
    </row>
    <row r="24" spans="2:14" ht="30.6" customHeight="1" x14ac:dyDescent="0.2">
      <c r="B24" s="238"/>
      <c r="C24" s="218">
        <v>12</v>
      </c>
      <c r="D24" s="221">
        <v>274698</v>
      </c>
      <c r="E24" s="221" t="s">
        <v>83</v>
      </c>
      <c r="F24" s="224" t="s">
        <v>51</v>
      </c>
      <c r="G24" s="67" t="s">
        <v>95</v>
      </c>
      <c r="H24" s="68">
        <v>30962</v>
      </c>
      <c r="I24" s="68">
        <v>0</v>
      </c>
      <c r="J24" s="69">
        <f t="shared" si="0"/>
        <v>30962</v>
      </c>
      <c r="K24" s="70" t="s">
        <v>88</v>
      </c>
      <c r="L24" s="229" t="s">
        <v>275</v>
      </c>
    </row>
    <row r="25" spans="2:14" ht="42.6" customHeight="1" x14ac:dyDescent="0.2">
      <c r="B25" s="238"/>
      <c r="C25" s="219"/>
      <c r="D25" s="222"/>
      <c r="E25" s="222"/>
      <c r="F25" s="225"/>
      <c r="G25" s="86" t="s">
        <v>72</v>
      </c>
      <c r="H25" s="87">
        <v>911156.6</v>
      </c>
      <c r="I25" s="87">
        <v>1680000</v>
      </c>
      <c r="J25" s="91">
        <f t="shared" si="0"/>
        <v>-768843.4</v>
      </c>
      <c r="K25" s="89" t="s">
        <v>101</v>
      </c>
      <c r="L25" s="231"/>
    </row>
    <row r="26" spans="2:14" ht="36.6" customHeight="1" thickBot="1" x14ac:dyDescent="0.25">
      <c r="B26" s="238"/>
      <c r="C26" s="220"/>
      <c r="D26" s="223"/>
      <c r="E26" s="223"/>
      <c r="F26" s="226"/>
      <c r="G26" s="73" t="s">
        <v>77</v>
      </c>
      <c r="H26" s="74">
        <v>8375698</v>
      </c>
      <c r="I26" s="74">
        <v>5220000</v>
      </c>
      <c r="J26" s="75">
        <f t="shared" si="0"/>
        <v>3155698</v>
      </c>
      <c r="K26" s="72" t="s">
        <v>26</v>
      </c>
      <c r="L26" s="230"/>
    </row>
    <row r="27" spans="2:14" ht="71.25" customHeight="1" thickBot="1" x14ac:dyDescent="0.25">
      <c r="B27" s="238"/>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238"/>
      <c r="C28" s="218">
        <v>14</v>
      </c>
      <c r="D28" s="221">
        <v>273254</v>
      </c>
      <c r="E28" s="221" t="s">
        <v>82</v>
      </c>
      <c r="F28" s="224" t="s">
        <v>56</v>
      </c>
      <c r="G28" s="67" t="s">
        <v>95</v>
      </c>
      <c r="H28" s="68">
        <v>84530</v>
      </c>
      <c r="I28" s="68">
        <v>84530</v>
      </c>
      <c r="J28" s="69">
        <f t="shared" si="0"/>
        <v>0</v>
      </c>
      <c r="K28" s="70" t="s">
        <v>101</v>
      </c>
      <c r="L28" s="71" t="s">
        <v>91</v>
      </c>
    </row>
    <row r="29" spans="2:14" ht="30" customHeight="1" x14ac:dyDescent="0.2">
      <c r="B29" s="238"/>
      <c r="C29" s="219"/>
      <c r="D29" s="222"/>
      <c r="E29" s="222"/>
      <c r="F29" s="225"/>
      <c r="G29" s="86" t="s">
        <v>72</v>
      </c>
      <c r="H29" s="87">
        <v>138122</v>
      </c>
      <c r="I29" s="87">
        <v>0</v>
      </c>
      <c r="J29" s="88">
        <f t="shared" si="0"/>
        <v>138122</v>
      </c>
      <c r="K29" s="89" t="s">
        <v>80</v>
      </c>
      <c r="L29" s="231" t="s">
        <v>271</v>
      </c>
    </row>
    <row r="30" spans="2:14" ht="27" customHeight="1" thickBot="1" x14ac:dyDescent="0.25">
      <c r="B30" s="238"/>
      <c r="C30" s="220"/>
      <c r="D30" s="223"/>
      <c r="E30" s="223"/>
      <c r="F30" s="226"/>
      <c r="G30" s="73" t="s">
        <v>77</v>
      </c>
      <c r="H30" s="74">
        <v>887354</v>
      </c>
      <c r="I30" s="74">
        <v>0</v>
      </c>
      <c r="J30" s="75">
        <f t="shared" si="0"/>
        <v>887354</v>
      </c>
      <c r="K30" s="72" t="s">
        <v>80</v>
      </c>
      <c r="L30" s="230"/>
    </row>
    <row r="31" spans="2:14" ht="51" customHeight="1" thickBot="1" x14ac:dyDescent="0.25">
      <c r="B31" s="238"/>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238"/>
      <c r="C32" s="218">
        <v>16</v>
      </c>
      <c r="D32" s="221">
        <v>292317</v>
      </c>
      <c r="E32" s="221" t="s">
        <v>85</v>
      </c>
      <c r="F32" s="224" t="s">
        <v>60</v>
      </c>
      <c r="G32" s="67" t="s">
        <v>95</v>
      </c>
      <c r="H32" s="68">
        <v>229564</v>
      </c>
      <c r="I32" s="227">
        <v>22000000</v>
      </c>
      <c r="J32" s="245">
        <f>+H32+H33+H34-I32</f>
        <v>-4000000</v>
      </c>
      <c r="K32" s="249" t="s">
        <v>26</v>
      </c>
      <c r="L32" s="229" t="s">
        <v>276</v>
      </c>
    </row>
    <row r="33" spans="2:12" ht="30.6" customHeight="1" x14ac:dyDescent="0.2">
      <c r="B33" s="238"/>
      <c r="C33" s="219"/>
      <c r="D33" s="222"/>
      <c r="E33" s="222"/>
      <c r="F33" s="225"/>
      <c r="G33" s="86" t="s">
        <v>72</v>
      </c>
      <c r="H33" s="87">
        <v>7059782</v>
      </c>
      <c r="I33" s="239"/>
      <c r="J33" s="246"/>
      <c r="K33" s="250"/>
      <c r="L33" s="231"/>
    </row>
    <row r="34" spans="2:12" ht="25.15" customHeight="1" thickBot="1" x14ac:dyDescent="0.25">
      <c r="B34" s="238"/>
      <c r="C34" s="220"/>
      <c r="D34" s="223"/>
      <c r="E34" s="223"/>
      <c r="F34" s="226"/>
      <c r="G34" s="73" t="s">
        <v>77</v>
      </c>
      <c r="H34" s="74">
        <v>10710654</v>
      </c>
      <c r="I34" s="228"/>
      <c r="J34" s="247"/>
      <c r="K34" s="251"/>
      <c r="L34" s="230"/>
    </row>
    <row r="35" spans="2:12" ht="66" customHeight="1" thickBot="1" x14ac:dyDescent="0.25">
      <c r="B35" s="238"/>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238"/>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242" t="s">
        <v>124</v>
      </c>
      <c r="C37" s="218">
        <v>1</v>
      </c>
      <c r="D37" s="221"/>
      <c r="E37" s="221"/>
      <c r="F37" s="224" t="s">
        <v>3</v>
      </c>
      <c r="G37" s="67" t="s">
        <v>95</v>
      </c>
      <c r="H37" s="93">
        <v>16923.28</v>
      </c>
      <c r="I37" s="93">
        <v>0</v>
      </c>
      <c r="J37" s="69">
        <f t="shared" si="0"/>
        <v>16923.28</v>
      </c>
      <c r="K37" s="70" t="s">
        <v>79</v>
      </c>
      <c r="L37" s="229" t="s">
        <v>110</v>
      </c>
    </row>
    <row r="38" spans="2:12" ht="31.15" customHeight="1" thickBot="1" x14ac:dyDescent="0.25">
      <c r="B38" s="242"/>
      <c r="C38" s="220"/>
      <c r="D38" s="223"/>
      <c r="E38" s="223"/>
      <c r="F38" s="226"/>
      <c r="G38" s="73" t="s">
        <v>72</v>
      </c>
      <c r="H38" s="94">
        <v>293806.98</v>
      </c>
      <c r="I38" s="94">
        <v>493595.73</v>
      </c>
      <c r="J38" s="95">
        <f t="shared" si="0"/>
        <v>-199788.75</v>
      </c>
      <c r="K38" s="90" t="s">
        <v>52</v>
      </c>
      <c r="L38" s="230"/>
    </row>
    <row r="39" spans="2:12" ht="36.6" customHeight="1" x14ac:dyDescent="0.2">
      <c r="B39" s="242"/>
      <c r="C39" s="218">
        <v>2</v>
      </c>
      <c r="D39" s="221">
        <v>274896</v>
      </c>
      <c r="E39" s="221" t="s">
        <v>44</v>
      </c>
      <c r="F39" s="224" t="s">
        <v>13</v>
      </c>
      <c r="G39" s="67" t="s">
        <v>95</v>
      </c>
      <c r="H39" s="68">
        <v>33404.28</v>
      </c>
      <c r="I39" s="68">
        <v>60000</v>
      </c>
      <c r="J39" s="96">
        <f t="shared" si="0"/>
        <v>-26595.72</v>
      </c>
      <c r="K39" s="70" t="s">
        <v>52</v>
      </c>
      <c r="L39" s="71" t="s">
        <v>268</v>
      </c>
    </row>
    <row r="40" spans="2:12" ht="33" customHeight="1" x14ac:dyDescent="0.2">
      <c r="B40" s="242"/>
      <c r="C40" s="219"/>
      <c r="D40" s="222"/>
      <c r="E40" s="222"/>
      <c r="F40" s="225"/>
      <c r="G40" s="86" t="s">
        <v>72</v>
      </c>
      <c r="H40" s="87">
        <v>162899.29</v>
      </c>
      <c r="I40" s="87">
        <v>85735.06</v>
      </c>
      <c r="J40" s="88">
        <f t="shared" si="0"/>
        <v>77164.23000000001</v>
      </c>
      <c r="K40" s="89" t="s">
        <v>80</v>
      </c>
      <c r="L40" s="231" t="s">
        <v>105</v>
      </c>
    </row>
    <row r="41" spans="2:12" ht="30" customHeight="1" thickBot="1" x14ac:dyDescent="0.25">
      <c r="B41" s="242"/>
      <c r="C41" s="220"/>
      <c r="D41" s="223"/>
      <c r="E41" s="223"/>
      <c r="F41" s="226"/>
      <c r="G41" s="73" t="s">
        <v>77</v>
      </c>
      <c r="H41" s="74">
        <v>45122.55</v>
      </c>
      <c r="I41" s="74">
        <v>30081.7</v>
      </c>
      <c r="J41" s="75">
        <f t="shared" si="0"/>
        <v>15040.850000000002</v>
      </c>
      <c r="K41" s="72" t="s">
        <v>80</v>
      </c>
      <c r="L41" s="230"/>
    </row>
    <row r="42" spans="2:12" ht="46.15" customHeight="1" thickBot="1" x14ac:dyDescent="0.25">
      <c r="B42" s="242"/>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242"/>
      <c r="C43" s="218">
        <v>4</v>
      </c>
      <c r="D43" s="221">
        <v>180675</v>
      </c>
      <c r="E43" s="221" t="s">
        <v>35</v>
      </c>
      <c r="F43" s="224" t="s">
        <v>14</v>
      </c>
      <c r="G43" s="67" t="s">
        <v>95</v>
      </c>
      <c r="H43" s="68">
        <v>0</v>
      </c>
      <c r="I43" s="68">
        <v>80000</v>
      </c>
      <c r="J43" s="96">
        <f t="shared" si="0"/>
        <v>-80000</v>
      </c>
      <c r="K43" s="70" t="s">
        <v>101</v>
      </c>
      <c r="L43" s="71" t="s">
        <v>111</v>
      </c>
    </row>
    <row r="44" spans="2:12" ht="30.6" customHeight="1" x14ac:dyDescent="0.2">
      <c r="B44" s="242"/>
      <c r="C44" s="219"/>
      <c r="D44" s="222"/>
      <c r="E44" s="222"/>
      <c r="F44" s="225"/>
      <c r="G44" s="86" t="s">
        <v>72</v>
      </c>
      <c r="H44" s="87">
        <v>752839</v>
      </c>
      <c r="I44" s="87">
        <v>150567.79999999999</v>
      </c>
      <c r="J44" s="88">
        <f t="shared" si="0"/>
        <v>602271.19999999995</v>
      </c>
      <c r="K44" s="89" t="s">
        <v>80</v>
      </c>
      <c r="L44" s="231" t="s">
        <v>105</v>
      </c>
    </row>
    <row r="45" spans="2:12" ht="27" customHeight="1" thickBot="1" x14ac:dyDescent="0.25">
      <c r="B45" s="242"/>
      <c r="C45" s="220"/>
      <c r="D45" s="223"/>
      <c r="E45" s="223"/>
      <c r="F45" s="226"/>
      <c r="G45" s="73" t="s">
        <v>77</v>
      </c>
      <c r="H45" s="74">
        <v>259931</v>
      </c>
      <c r="I45" s="74">
        <v>51986.2</v>
      </c>
      <c r="J45" s="75">
        <f t="shared" si="0"/>
        <v>207944.8</v>
      </c>
      <c r="K45" s="72" t="s">
        <v>80</v>
      </c>
      <c r="L45" s="230"/>
    </row>
    <row r="46" spans="2:12" ht="40.5" customHeight="1" x14ac:dyDescent="0.2">
      <c r="B46" s="242"/>
      <c r="C46" s="218">
        <v>5</v>
      </c>
      <c r="D46" s="221">
        <v>180636</v>
      </c>
      <c r="E46" s="221" t="s">
        <v>68</v>
      </c>
      <c r="F46" s="224" t="s">
        <v>59</v>
      </c>
      <c r="G46" s="67" t="s">
        <v>95</v>
      </c>
      <c r="H46" s="68">
        <v>0</v>
      </c>
      <c r="I46" s="68">
        <v>20000</v>
      </c>
      <c r="J46" s="96">
        <f t="shared" si="0"/>
        <v>-20000</v>
      </c>
      <c r="K46" s="70" t="s">
        <v>26</v>
      </c>
      <c r="L46" s="71" t="s">
        <v>112</v>
      </c>
    </row>
    <row r="47" spans="2:12" ht="29.45" customHeight="1" x14ac:dyDescent="0.2">
      <c r="B47" s="242"/>
      <c r="C47" s="219"/>
      <c r="D47" s="222"/>
      <c r="E47" s="222"/>
      <c r="F47" s="225"/>
      <c r="G47" s="86" t="s">
        <v>72</v>
      </c>
      <c r="H47" s="87">
        <v>565261.09</v>
      </c>
      <c r="I47" s="87">
        <v>113052.21799999999</v>
      </c>
      <c r="J47" s="88">
        <f t="shared" si="0"/>
        <v>452208.87199999997</v>
      </c>
      <c r="K47" s="89" t="s">
        <v>80</v>
      </c>
      <c r="L47" s="231" t="s">
        <v>105</v>
      </c>
    </row>
    <row r="48" spans="2:12" ht="33" customHeight="1" thickBot="1" x14ac:dyDescent="0.25">
      <c r="B48" s="242"/>
      <c r="C48" s="220"/>
      <c r="D48" s="223"/>
      <c r="E48" s="223"/>
      <c r="F48" s="226"/>
      <c r="G48" s="73" t="s">
        <v>77</v>
      </c>
      <c r="H48" s="74">
        <v>408170</v>
      </c>
      <c r="I48" s="74">
        <v>81634</v>
      </c>
      <c r="J48" s="75">
        <f t="shared" si="0"/>
        <v>326536</v>
      </c>
      <c r="K48" s="72" t="s">
        <v>80</v>
      </c>
      <c r="L48" s="230"/>
    </row>
    <row r="49" spans="2:12" ht="25.9" customHeight="1" x14ac:dyDescent="0.2">
      <c r="B49" s="242"/>
      <c r="C49" s="218">
        <v>6</v>
      </c>
      <c r="D49" s="221">
        <v>182387</v>
      </c>
      <c r="E49" s="221" t="s">
        <v>34</v>
      </c>
      <c r="F49" s="224" t="s">
        <v>24</v>
      </c>
      <c r="G49" s="67" t="s">
        <v>72</v>
      </c>
      <c r="H49" s="93">
        <v>609383.4</v>
      </c>
      <c r="I49" s="93">
        <v>304691.7</v>
      </c>
      <c r="J49" s="69">
        <f t="shared" si="0"/>
        <v>304691.7</v>
      </c>
      <c r="K49" s="70" t="s">
        <v>26</v>
      </c>
      <c r="L49" s="229" t="s">
        <v>269</v>
      </c>
    </row>
    <row r="50" spans="2:12" ht="24.6" customHeight="1" thickBot="1" x14ac:dyDescent="0.25">
      <c r="B50" s="242"/>
      <c r="C50" s="220"/>
      <c r="D50" s="223"/>
      <c r="E50" s="223"/>
      <c r="F50" s="226"/>
      <c r="G50" s="73" t="s">
        <v>77</v>
      </c>
      <c r="H50" s="94">
        <v>355505</v>
      </c>
      <c r="I50" s="74">
        <v>177152.5</v>
      </c>
      <c r="J50" s="75">
        <f t="shared" si="0"/>
        <v>178352.5</v>
      </c>
      <c r="K50" s="90" t="s">
        <v>26</v>
      </c>
      <c r="L50" s="230"/>
    </row>
    <row r="51" spans="2:12" ht="58.9" customHeight="1" x14ac:dyDescent="0.2">
      <c r="B51" s="242"/>
      <c r="C51" s="218">
        <v>7</v>
      </c>
      <c r="D51" s="221">
        <v>206674</v>
      </c>
      <c r="E51" s="221" t="s">
        <v>36</v>
      </c>
      <c r="F51" s="224" t="s">
        <v>33</v>
      </c>
      <c r="G51" s="67" t="s">
        <v>95</v>
      </c>
      <c r="H51" s="68">
        <v>0</v>
      </c>
      <c r="I51" s="68">
        <v>0</v>
      </c>
      <c r="J51" s="69">
        <f t="shared" si="0"/>
        <v>0</v>
      </c>
      <c r="K51" s="70" t="s">
        <v>52</v>
      </c>
      <c r="L51" s="71" t="s">
        <v>270</v>
      </c>
    </row>
    <row r="52" spans="2:12" ht="26.45" customHeight="1" x14ac:dyDescent="0.2">
      <c r="B52" s="242"/>
      <c r="C52" s="219"/>
      <c r="D52" s="222"/>
      <c r="E52" s="222"/>
      <c r="F52" s="225"/>
      <c r="G52" s="86" t="s">
        <v>72</v>
      </c>
      <c r="H52" s="87">
        <v>871085.88</v>
      </c>
      <c r="I52" s="87">
        <v>0</v>
      </c>
      <c r="J52" s="88">
        <f t="shared" si="0"/>
        <v>871085.88</v>
      </c>
      <c r="K52" s="89" t="s">
        <v>80</v>
      </c>
      <c r="L52" s="231" t="s">
        <v>271</v>
      </c>
    </row>
    <row r="53" spans="2:12" ht="27" customHeight="1" thickBot="1" x14ac:dyDescent="0.25">
      <c r="B53" s="242"/>
      <c r="C53" s="220"/>
      <c r="D53" s="223"/>
      <c r="E53" s="223"/>
      <c r="F53" s="226"/>
      <c r="G53" s="73" t="s">
        <v>77</v>
      </c>
      <c r="H53" s="74">
        <v>233817.3</v>
      </c>
      <c r="I53" s="74">
        <v>0</v>
      </c>
      <c r="J53" s="75">
        <f t="shared" si="0"/>
        <v>233817.3</v>
      </c>
      <c r="K53" s="72" t="s">
        <v>80</v>
      </c>
      <c r="L53" s="230"/>
    </row>
    <row r="54" spans="2:12" ht="35.450000000000003" customHeight="1" x14ac:dyDescent="0.2">
      <c r="B54" s="242"/>
      <c r="C54" s="218">
        <v>8</v>
      </c>
      <c r="D54" s="221">
        <v>214353</v>
      </c>
      <c r="E54" s="221" t="s">
        <v>39</v>
      </c>
      <c r="F54" s="224" t="s">
        <v>16</v>
      </c>
      <c r="G54" s="67" t="s">
        <v>95</v>
      </c>
      <c r="H54" s="68">
        <v>14712.3</v>
      </c>
      <c r="I54" s="68">
        <v>70000</v>
      </c>
      <c r="J54" s="96">
        <f t="shared" si="0"/>
        <v>-55287.7</v>
      </c>
      <c r="K54" s="70" t="s">
        <v>52</v>
      </c>
      <c r="L54" s="71" t="s">
        <v>87</v>
      </c>
    </row>
    <row r="55" spans="2:12" ht="31.15" customHeight="1" x14ac:dyDescent="0.2">
      <c r="B55" s="242"/>
      <c r="C55" s="219"/>
      <c r="D55" s="222"/>
      <c r="E55" s="222"/>
      <c r="F55" s="225"/>
      <c r="G55" s="86" t="s">
        <v>72</v>
      </c>
      <c r="H55" s="87">
        <v>450124</v>
      </c>
      <c r="I55" s="87">
        <v>0</v>
      </c>
      <c r="J55" s="88">
        <f t="shared" si="0"/>
        <v>450124</v>
      </c>
      <c r="K55" s="89" t="s">
        <v>80</v>
      </c>
      <c r="L55" s="231" t="s">
        <v>271</v>
      </c>
    </row>
    <row r="56" spans="2:12" ht="33.6" customHeight="1" thickBot="1" x14ac:dyDescent="0.25">
      <c r="B56" s="242"/>
      <c r="C56" s="220"/>
      <c r="D56" s="223"/>
      <c r="E56" s="223"/>
      <c r="F56" s="226"/>
      <c r="G56" s="73" t="s">
        <v>77</v>
      </c>
      <c r="H56" s="74">
        <v>176863.5</v>
      </c>
      <c r="I56" s="74">
        <v>0</v>
      </c>
      <c r="J56" s="88">
        <f t="shared" si="0"/>
        <v>176863.5</v>
      </c>
      <c r="K56" s="72" t="s">
        <v>80</v>
      </c>
      <c r="L56" s="230"/>
    </row>
    <row r="57" spans="2:12" ht="53.25" customHeight="1" x14ac:dyDescent="0.2">
      <c r="B57" s="242"/>
      <c r="C57" s="218">
        <v>9</v>
      </c>
      <c r="D57" s="221">
        <v>214671</v>
      </c>
      <c r="E57" s="221" t="s">
        <v>38</v>
      </c>
      <c r="F57" s="224" t="s">
        <v>15</v>
      </c>
      <c r="G57" s="67" t="s">
        <v>95</v>
      </c>
      <c r="H57" s="68">
        <v>0</v>
      </c>
      <c r="I57" s="68">
        <v>0</v>
      </c>
      <c r="J57" s="69">
        <f t="shared" si="0"/>
        <v>0</v>
      </c>
      <c r="K57" s="70" t="s">
        <v>52</v>
      </c>
      <c r="L57" s="71" t="s">
        <v>272</v>
      </c>
    </row>
    <row r="58" spans="2:12" ht="30.6" customHeight="1" x14ac:dyDescent="0.2">
      <c r="B58" s="242"/>
      <c r="C58" s="219"/>
      <c r="D58" s="222"/>
      <c r="E58" s="222"/>
      <c r="F58" s="225"/>
      <c r="G58" s="86" t="s">
        <v>72</v>
      </c>
      <c r="H58" s="87">
        <v>981340.33</v>
      </c>
      <c r="I58" s="87">
        <v>196268.06599999999</v>
      </c>
      <c r="J58" s="88">
        <f t="shared" si="0"/>
        <v>785072.26399999997</v>
      </c>
      <c r="K58" s="89" t="s">
        <v>80</v>
      </c>
      <c r="L58" s="231" t="s">
        <v>105</v>
      </c>
    </row>
    <row r="59" spans="2:12" ht="31.9" customHeight="1" thickBot="1" x14ac:dyDescent="0.25">
      <c r="B59" s="242"/>
      <c r="C59" s="220"/>
      <c r="D59" s="223"/>
      <c r="E59" s="223"/>
      <c r="F59" s="226"/>
      <c r="G59" s="73" t="s">
        <v>77</v>
      </c>
      <c r="H59" s="74">
        <v>47901.16</v>
      </c>
      <c r="I59" s="74">
        <v>9580.2320000000018</v>
      </c>
      <c r="J59" s="75">
        <f t="shared" si="0"/>
        <v>38320.928</v>
      </c>
      <c r="K59" s="72" t="s">
        <v>80</v>
      </c>
      <c r="L59" s="230"/>
    </row>
    <row r="60" spans="2:12" ht="45.6" customHeight="1" x14ac:dyDescent="0.2">
      <c r="B60" s="242"/>
      <c r="C60" s="218">
        <v>10</v>
      </c>
      <c r="D60" s="221">
        <v>216096</v>
      </c>
      <c r="E60" s="221" t="s">
        <v>37</v>
      </c>
      <c r="F60" s="224" t="s">
        <v>27</v>
      </c>
      <c r="G60" s="67" t="s">
        <v>95</v>
      </c>
      <c r="H60" s="68">
        <v>0</v>
      </c>
      <c r="I60" s="68">
        <v>65213.88</v>
      </c>
      <c r="J60" s="96">
        <f t="shared" si="0"/>
        <v>-65213.88</v>
      </c>
      <c r="K60" s="70" t="s">
        <v>79</v>
      </c>
      <c r="L60" s="71" t="s">
        <v>89</v>
      </c>
    </row>
    <row r="61" spans="2:12" ht="30.6" customHeight="1" x14ac:dyDescent="0.2">
      <c r="B61" s="242"/>
      <c r="C61" s="219"/>
      <c r="D61" s="222"/>
      <c r="E61" s="222"/>
      <c r="F61" s="225"/>
      <c r="G61" s="86" t="s">
        <v>72</v>
      </c>
      <c r="H61" s="87">
        <v>692781.71</v>
      </c>
      <c r="I61" s="87">
        <v>138556.342</v>
      </c>
      <c r="J61" s="88">
        <f t="shared" si="0"/>
        <v>554225.36800000002</v>
      </c>
      <c r="K61" s="89" t="s">
        <v>80</v>
      </c>
      <c r="L61" s="231" t="s">
        <v>113</v>
      </c>
    </row>
    <row r="62" spans="2:12" ht="31.15" customHeight="1" thickBot="1" x14ac:dyDescent="0.25">
      <c r="B62" s="242"/>
      <c r="C62" s="220"/>
      <c r="D62" s="223"/>
      <c r="E62" s="223"/>
      <c r="F62" s="226"/>
      <c r="G62" s="73" t="s">
        <v>77</v>
      </c>
      <c r="H62" s="74">
        <v>243577.8</v>
      </c>
      <c r="I62" s="74">
        <v>48715.56</v>
      </c>
      <c r="J62" s="75">
        <f t="shared" si="0"/>
        <v>194862.24</v>
      </c>
      <c r="K62" s="72" t="s">
        <v>80</v>
      </c>
      <c r="L62" s="230"/>
    </row>
    <row r="63" spans="2:12" ht="41.45" customHeight="1" x14ac:dyDescent="0.2">
      <c r="B63" s="242"/>
      <c r="C63" s="218">
        <v>11</v>
      </c>
      <c r="D63" s="221">
        <v>226585</v>
      </c>
      <c r="E63" s="221" t="s">
        <v>43</v>
      </c>
      <c r="F63" s="224" t="s">
        <v>17</v>
      </c>
      <c r="G63" s="67" t="s">
        <v>95</v>
      </c>
      <c r="H63" s="68">
        <v>19541.52</v>
      </c>
      <c r="I63" s="68">
        <v>70000</v>
      </c>
      <c r="J63" s="96">
        <f t="shared" si="0"/>
        <v>-50458.479999999996</v>
      </c>
      <c r="K63" s="70" t="s">
        <v>101</v>
      </c>
      <c r="L63" s="71" t="s">
        <v>114</v>
      </c>
    </row>
    <row r="64" spans="2:12" ht="28.15" customHeight="1" x14ac:dyDescent="0.2">
      <c r="B64" s="242"/>
      <c r="C64" s="219"/>
      <c r="D64" s="222"/>
      <c r="E64" s="222"/>
      <c r="F64" s="225"/>
      <c r="G64" s="86" t="s">
        <v>72</v>
      </c>
      <c r="H64" s="87">
        <v>745563.05</v>
      </c>
      <c r="I64" s="87">
        <v>0</v>
      </c>
      <c r="J64" s="88">
        <f t="shared" si="0"/>
        <v>745563.05</v>
      </c>
      <c r="K64" s="89" t="s">
        <v>80</v>
      </c>
      <c r="L64" s="231" t="s">
        <v>271</v>
      </c>
    </row>
    <row r="65" spans="2:12" ht="33.6" customHeight="1" thickBot="1" x14ac:dyDescent="0.25">
      <c r="B65" s="242"/>
      <c r="C65" s="220"/>
      <c r="D65" s="223"/>
      <c r="E65" s="223"/>
      <c r="F65" s="226"/>
      <c r="G65" s="73" t="s">
        <v>77</v>
      </c>
      <c r="H65" s="74">
        <v>21992.36</v>
      </c>
      <c r="I65" s="74">
        <v>0</v>
      </c>
      <c r="J65" s="75">
        <f t="shared" si="0"/>
        <v>21992.36</v>
      </c>
      <c r="K65" s="72" t="s">
        <v>80</v>
      </c>
      <c r="L65" s="230"/>
    </row>
    <row r="66" spans="2:12" ht="67.5" customHeight="1" thickBot="1" x14ac:dyDescent="0.25">
      <c r="B66" s="242"/>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242"/>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242"/>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243"/>
      <c r="C69" s="244"/>
      <c r="D69" s="244"/>
      <c r="E69" s="244"/>
      <c r="F69" s="248" t="s">
        <v>21</v>
      </c>
      <c r="G69" s="99" t="s">
        <v>95</v>
      </c>
      <c r="H69" s="100">
        <v>90000</v>
      </c>
      <c r="I69" s="100">
        <v>90000</v>
      </c>
      <c r="J69" s="101">
        <f t="shared" si="0"/>
        <v>0</v>
      </c>
      <c r="K69" s="102" t="s">
        <v>61</v>
      </c>
      <c r="L69" s="103" t="s">
        <v>120</v>
      </c>
    </row>
    <row r="70" spans="2:12" s="16" customFormat="1" ht="35.450000000000003" customHeight="1" x14ac:dyDescent="0.2">
      <c r="B70" s="243"/>
      <c r="C70" s="243"/>
      <c r="D70" s="243"/>
      <c r="E70" s="243"/>
      <c r="F70" s="225"/>
      <c r="G70" s="86" t="s">
        <v>72</v>
      </c>
      <c r="H70" s="87">
        <v>3482871.99</v>
      </c>
      <c r="I70" s="87">
        <v>3482871.99</v>
      </c>
      <c r="J70" s="88">
        <f>+H70-I70</f>
        <v>0</v>
      </c>
      <c r="K70" s="89" t="s">
        <v>61</v>
      </c>
      <c r="L70" s="104" t="s">
        <v>118</v>
      </c>
    </row>
    <row r="71" spans="2:12" ht="84" customHeight="1" x14ac:dyDescent="0.2">
      <c r="B71" s="243"/>
      <c r="C71" s="243"/>
      <c r="D71" s="243"/>
      <c r="E71" s="243"/>
      <c r="F71" s="225"/>
      <c r="G71" s="86" t="s">
        <v>77</v>
      </c>
      <c r="H71" s="87">
        <v>14309029.550000001</v>
      </c>
      <c r="I71" s="87">
        <v>15960588.26</v>
      </c>
      <c r="J71" s="91">
        <f>+H71-I71</f>
        <v>-1651558.709999999</v>
      </c>
      <c r="K71" s="84" t="s">
        <v>61</v>
      </c>
      <c r="L71" s="85" t="s">
        <v>119</v>
      </c>
    </row>
    <row r="72" spans="2:12" ht="46.15" customHeight="1" x14ac:dyDescent="0.2">
      <c r="B72" s="243"/>
      <c r="C72" s="243"/>
      <c r="D72" s="243"/>
      <c r="E72" s="243"/>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243"/>
      <c r="C73" s="243"/>
      <c r="D73" s="243"/>
      <c r="E73" s="243"/>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Figueroa Matias Luis Renato</cp:lastModifiedBy>
  <cp:lastPrinted>2019-05-09T22:01:49Z</cp:lastPrinted>
  <dcterms:created xsi:type="dcterms:W3CDTF">2015-02-11T22:58:53Z</dcterms:created>
  <dcterms:modified xsi:type="dcterms:W3CDTF">2019-05-13T22:28:11Z</dcterms:modified>
</cp:coreProperties>
</file>