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a.ayre\Desktop\CARLA\PORTAL DE TRANSPARENCIA 2018\"/>
    </mc:Choice>
  </mc:AlternateContent>
  <bookViews>
    <workbookView xWindow="0" yWindow="15" windowWidth="10290" windowHeight="9435"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Transparencia!$A$4:$Q$107</definedName>
    <definedName name="_xlnm.Print_Titles" localSheetId="3">Transparencia!$3:$5</definedName>
  </definedNames>
  <calcPr calcId="162913"/>
  <fileRecoveryPr repairLoad="1"/>
</workbook>
</file>

<file path=xl/calcChain.xml><?xml version="1.0" encoding="utf-8"?>
<calcChain xmlns="http://schemas.openxmlformats.org/spreadsheetml/2006/main">
  <c r="G45" i="10" l="1"/>
  <c r="G44" i="10"/>
  <c r="G40" i="10" l="1"/>
  <c r="G41" i="10"/>
  <c r="G33" i="10"/>
  <c r="G29" i="10"/>
  <c r="G7" i="10"/>
  <c r="G8" i="10"/>
  <c r="G12" i="10"/>
  <c r="G13" i="10"/>
  <c r="G16" i="10"/>
  <c r="G17" i="10"/>
  <c r="G18" i="10"/>
  <c r="G20" i="10"/>
  <c r="G21" i="10"/>
  <c r="G23" i="10"/>
  <c r="G24" i="10"/>
  <c r="G26" i="10"/>
  <c r="G27" i="10"/>
  <c r="G30" i="10"/>
  <c r="G31" i="10"/>
  <c r="G34" i="10"/>
  <c r="G35" i="10"/>
  <c r="G36" i="10"/>
  <c r="G37" i="10"/>
  <c r="G38" i="10"/>
  <c r="G39" i="10"/>
  <c r="G42" i="10"/>
  <c r="G43" i="10"/>
  <c r="G46" i="10"/>
  <c r="G47" i="10"/>
  <c r="G48" i="10"/>
  <c r="G50" i="10"/>
  <c r="G51" i="10"/>
  <c r="G64" i="10"/>
  <c r="G65" i="10"/>
  <c r="G66" i="10"/>
  <c r="G67" i="10"/>
  <c r="G71" i="10"/>
  <c r="G72" i="10"/>
  <c r="G73" i="10"/>
  <c r="G74" i="10"/>
  <c r="G75" i="10"/>
  <c r="G76" i="10"/>
  <c r="G79" i="10"/>
  <c r="G83" i="10"/>
  <c r="G84" i="10"/>
  <c r="G85" i="10"/>
  <c r="G87" i="10"/>
  <c r="G88" i="10"/>
  <c r="G89" i="10"/>
  <c r="G90" i="10"/>
  <c r="G91" i="10"/>
  <c r="G92" i="10"/>
  <c r="G93" i="10"/>
  <c r="G94" i="10"/>
  <c r="G95" i="10"/>
  <c r="F52" i="9"/>
  <c r="E52" i="9"/>
  <c r="D9" i="5"/>
  <c r="C9" i="5"/>
  <c r="C8" i="5"/>
  <c r="D8" i="5"/>
  <c r="C7" i="5"/>
  <c r="D7" i="5"/>
  <c r="N22" i="7"/>
  <c r="N23" i="7" s="1"/>
  <c r="J22" i="7"/>
  <c r="J8" i="7"/>
  <c r="F39" i="9"/>
  <c r="F53" i="9" s="1"/>
  <c r="I72" i="7" s="1"/>
  <c r="I73" i="7" s="1"/>
  <c r="K16" i="9"/>
  <c r="E39" i="9"/>
  <c r="E53" i="9" s="1"/>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F54" i="9" l="1"/>
  <c r="E10" i="8"/>
  <c r="E7" i="5"/>
  <c r="J7" i="5" s="1"/>
  <c r="C11" i="5"/>
  <c r="E8" i="5"/>
  <c r="J8" i="5" s="1"/>
  <c r="E9" i="5"/>
  <c r="J9" i="5" s="1"/>
  <c r="J73" i="7"/>
  <c r="J78" i="7" s="1"/>
  <c r="D6" i="5"/>
  <c r="D11" i="5" s="1"/>
  <c r="J72" i="7"/>
  <c r="G102" i="10"/>
  <c r="E11" i="5" l="1"/>
  <c r="J11" i="5" s="1"/>
  <c r="E6" i="5"/>
  <c r="J6" i="5" s="1"/>
</calcChain>
</file>

<file path=xl/sharedStrings.xml><?xml version="1.0" encoding="utf-8"?>
<sst xmlns="http://schemas.openxmlformats.org/spreadsheetml/2006/main" count="917" uniqueCount="440">
  <si>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</si>
  <si>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</si>
  <si>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</si>
  <si>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</si>
  <si>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</si>
  <si>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</si>
  <si>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</si>
  <si>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</si>
  <si>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</si>
  <si>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</si>
  <si>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</si>
  <si>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</si>
  <si>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</si>
  <si>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</si>
  <si>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</si>
  <si>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</si>
  <si>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</si>
  <si>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</si>
  <si>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</si>
  <si>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</si>
  <si>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</si>
  <si>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</si>
  <si>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</si>
  <si>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</si>
  <si>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</si>
  <si>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</si>
  <si>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</si>
  <si>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</si>
  <si>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</si>
  <si>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</si>
  <si>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</si>
  <si>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</si>
  <si>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</si>
  <si>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</si>
  <si>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</si>
  <si>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</si>
  <si>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</si>
  <si>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</si>
  <si>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</si>
  <si>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</si>
  <si>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</si>
  <si>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</si>
  <si>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</si>
  <si>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</si>
  <si>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</si>
  <si>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</si>
  <si>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</si>
  <si>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</si>
  <si>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</si>
  <si>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</si>
  <si>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</si>
  <si>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</si>
  <si>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</si>
  <si>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</si>
  <si>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</si>
  <si>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</si>
  <si>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</si>
  <si>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</si>
  <si>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</si>
  <si>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</si>
  <si>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</si>
  <si>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</si>
  <si>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</si>
  <si>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</si>
  <si>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</si>
  <si>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</si>
  <si>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</si>
  <si>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</si>
  <si>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</si>
  <si>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</si>
  <si>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</si>
  <si>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</si>
  <si>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</si>
  <si>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</si>
  <si>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</si>
  <si>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</si>
  <si>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</si>
  <si>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</si>
  <si>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</si>
  <si>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</si>
  <si>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</si>
  <si>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</si>
  <si>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</si>
  <si>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</si>
  <si>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</si>
  <si>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</si>
  <si>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</si>
  <si>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</si>
  <si>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</si>
  <si>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</si>
  <si>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</si>
  <si>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</si>
  <si>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</si>
  <si>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</si>
  <si>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</si>
  <si>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</si>
  <si>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</si>
  <si>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</si>
  <si>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</si>
  <si>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</si>
  <si>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</si>
  <si>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</si>
  <si>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</si>
  <si>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</si>
  <si>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</si>
  <si>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</si>
  <si>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</si>
  <si>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</si>
  <si>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</si>
  <si>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</si>
  <si>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</si>
  <si>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</si>
  <si>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</si>
  <si>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</si>
  <si>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</si>
  <si>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</si>
  <si>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</si>
  <si>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</si>
  <si>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</si>
  <si>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</si>
  <si>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</si>
  <si>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</si>
  <si>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</si>
  <si>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</si>
  <si>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</si>
  <si>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</si>
  <si>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</si>
  <si>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</si>
  <si>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</si>
  <si>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</si>
  <si>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</si>
  <si>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</si>
  <si>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</si>
  <si>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</si>
  <si>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</si>
  <si>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</si>
  <si>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</si>
  <si>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</si>
  <si>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</si>
  <si>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</si>
  <si>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</si>
  <si>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</si>
  <si>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</si>
  <si>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</si>
  <si>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</si>
  <si>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</si>
  <si>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</si>
  <si>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</si>
  <si>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</si>
  <si>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</si>
  <si>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</si>
  <si>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</si>
  <si>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</si>
  <si>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</si>
  <si>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</si>
  <si>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</si>
  <si>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</si>
  <si>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</si>
  <si>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</si>
  <si>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</si>
  <si>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</si>
  <si>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</si>
  <si>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</si>
  <si>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</si>
  <si>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</si>
  <si>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</si>
  <si>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</si>
  <si>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</si>
  <si>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</si>
  <si>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</si>
  <si>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</si>
  <si>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</si>
  <si>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</si>
  <si>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</si>
  <si>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</si>
  <si>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</si>
  <si>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</si>
  <si>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</si>
  <si>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</si>
  <si>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</si>
  <si>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</si>
  <si>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</si>
  <si>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</si>
  <si>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</si>
  <si>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</si>
  <si>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</si>
  <si>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</si>
  <si>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</si>
  <si>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</si>
  <si>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</si>
  <si>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</si>
  <si>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</si>
  <si>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</si>
  <si>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</si>
  <si>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</si>
  <si>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</si>
  <si>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</si>
  <si>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</si>
  <si>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</si>
  <si>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</si>
  <si>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</si>
  <si>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</si>
  <si>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</si>
  <si>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</si>
  <si>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</si>
  <si>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</si>
  <si>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</si>
  <si>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</si>
  <si>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</si>
  <si>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</si>
  <si>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</si>
  <si>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</si>
  <si>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</si>
  <si>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</si>
  <si>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</si>
  <si>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</si>
  <si>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</si>
  <si>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</si>
  <si>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</si>
  <si>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</si>
  <si>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</si>
  <si>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</si>
  <si>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</si>
  <si>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</si>
  <si>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</si>
  <si>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</si>
  <si>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</si>
  <si>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</si>
  <si>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</si>
  <si>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</si>
  <si>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</si>
  <si>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</si>
  <si>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</si>
  <si>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</si>
  <si>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</si>
  <si>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</si>
  <si>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</si>
  <si>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</si>
  <si>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</si>
  <si>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</si>
  <si>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</si>
  <si>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</si>
  <si>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</si>
  <si>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</si>
  <si>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</si>
  <si>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</si>
  <si>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</si>
  <si>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</si>
  <si>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</si>
  <si>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</si>
  <si>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</si>
  <si>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</si>
  <si>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</si>
  <si>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</si>
  <si>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</si>
  <si>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</si>
  <si>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</si>
  <si>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</si>
  <si>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</si>
  <si>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</si>
  <si>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</si>
  <si>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</si>
  <si>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</si>
  <si>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</si>
  <si>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</si>
  <si>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</si>
  <si>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</si>
  <si>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</si>
  <si>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</si>
  <si>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</si>
  <si>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</si>
  <si>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</si>
  <si>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</si>
  <si>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</si>
  <si>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</si>
  <si>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</si>
  <si>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</si>
  <si>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</si>
  <si>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</si>
  <si>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</si>
  <si>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</si>
  <si>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</si>
  <si>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</si>
  <si>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</si>
  <si>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</si>
  <si>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</si>
  <si>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</si>
  <si>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</si>
  <si>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 xml:space="preserve">CERCO PERIMETRICO DE LA POSTA MEDICA ZARUMILLA - TUMBES </t>
  </si>
  <si>
    <t>IMPLEMENTACIÓN DEL SERVICIO DE ANATOMÍA PATOLÓGICA DEL HOSPITAL II MOQUEGUA, RED ASISTENCIAL MOQUEGUA, DEPARTAMENTO DE MOQUEGUA.</t>
  </si>
  <si>
    <t>Estudio Definitivo</t>
  </si>
  <si>
    <t>Equipamiento Hospitalario</t>
  </si>
  <si>
    <t>AMPLIACION DEL SERVICIO DE RADIOTERAPIA CON ACELERADOR LINEAL PARA LA RED ASISTENCIAL LA LIBERTAD</t>
  </si>
  <si>
    <t>MEJORAMIENTO DE LAS ACTIVIDADES COLECTIVAS DE PROMOCION DE LA SALUD EN LOS CENTROS ASISTENCIALES DEL AMBITO DE LA RED ASISTENCIAL LAMBAYEQUE</t>
  </si>
  <si>
    <t>Elaboración:</t>
  </si>
  <si>
    <t>Gerencia Central de Proyectos de Inversión</t>
  </si>
  <si>
    <t>Fuente:</t>
  </si>
  <si>
    <t>Supervisión ED</t>
  </si>
  <si>
    <t>Supervisión de Obra</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</si>
  <si>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</si>
  <si>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</si>
  <si>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</si>
  <si>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</si>
  <si>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</si>
  <si>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</si>
  <si>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</si>
  <si>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</si>
  <si>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</si>
  <si>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</si>
  <si>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</si>
  <si>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</si>
  <si>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</si>
  <si>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</si>
  <si>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 xml:space="preserve">Expediente Técnico concluido, se solicitó transferencia de Fondos y Habilitación Presupuestal por S/ 39,990.00 </t>
  </si>
  <si>
    <t>PIA 2017</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</si>
  <si>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</si>
  <si>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</si>
  <si>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MEJORAMIENTO DE LOS SERVICIOS DE SALUD DE LA UPSS DE CONSULTA EXTERNA Y LABORATORIO CLINICO DEL CENTRO DE ATENCION PRIMARIA III PUENTE PIEDRA DE LA GERENCIA DE LA RED DESCONCENTRADA SABOGAL - LIMA          </t>
  </si>
  <si>
    <t xml:space="preserve">UNIDADES DE ATENCIÓN DE MEDICINA COMPLEMENTARIA DE LOS CENTROS ASISTENCIALES A NIVEL NACIONAL </t>
  </si>
  <si>
    <t>La Red no ha concluido con el proceso de saneamiento físico legal del terreno</t>
  </si>
  <si>
    <t>MONTOS DE ADICIONALES DE OBRA (S/)</t>
  </si>
  <si>
    <t>MEJORAMIENTO DE LOS SERVICIOS DE SALUD DEL HOSPITAL II PASCO DE LA RED ASISTENCIAL PASCO, EN EL DISTRITO DE FUNDICIÓN DE TINYAHUARCO, PROVINCIA DE PASCO, DEPARTAMENTO DE PASCO</t>
  </si>
  <si>
    <t>Expediente Técnico. Elaboración</t>
  </si>
  <si>
    <t>Expediente Técnico. Supervisión</t>
  </si>
  <si>
    <t>CREACIÓN DE LOS SERVICIOS DE SALUD DEL HOSPITAL DEL ALTIPLANO DE LA REGIÓN PUNO-ESSALUD, EN EL DISTRITO DE PUNO, PROVINCIA DE PUNO, DEPARTAMENTO DE PUNO</t>
  </si>
  <si>
    <t>Expediente Técnico Supervisión</t>
  </si>
  <si>
    <t>Se encuentra en Pre Inversión. Verificación de Viabilidad</t>
  </si>
  <si>
    <t>Retiro de Redes Sanitarias por parte de la Red Asistencial. EN PROCESO</t>
  </si>
  <si>
    <t>- Elaboración del Expediente Técnico POR ADMINISTRACIÓN DIRECTA</t>
  </si>
  <si>
    <t>MEJORAMIENTO DE LA UNIDAD DE MEZCLAS ONCOLOGICAS DEL HOSPITAL NACIONAL ALBERTO SABOGAL SOLOGUREN, DISTRITO DE BELLAVISTA, PROVINCIA CONSTITUCIONAL DEL CALLAO</t>
  </si>
  <si>
    <t>La Nulidad del proceso de contratación</t>
  </si>
  <si>
    <t>Elaboración conjunta de las Gerencias</t>
  </si>
  <si>
    <t>Obra culminada y recepcionada, y en etapa de proceso arbitral</t>
  </si>
  <si>
    <t>Mayores prestaciones por modificaciones requeridas por el usuario</t>
  </si>
  <si>
    <t>CONSTRUCTORA MALAGA</t>
  </si>
  <si>
    <t>Consorcio ATA - KUKOVA</t>
  </si>
  <si>
    <t>330 días</t>
  </si>
  <si>
    <t>No inicia por encontrarse la
Obra en Proceso de Arbitraje</t>
  </si>
  <si>
    <t>Obra Recepcionada y en proceso arbitral</t>
  </si>
  <si>
    <t>CLEAN ROOM &amp; VALIDATIÓN SAC</t>
  </si>
  <si>
    <t>90 días</t>
  </si>
  <si>
    <t>CONTRATISTA LA UNION S.A.</t>
  </si>
  <si>
    <t xml:space="preserve">INSPECTORa. Ing. Silvia Huaytalla </t>
  </si>
  <si>
    <t>180 d.c.</t>
  </si>
  <si>
    <t>En proceso de actualización de precios del expediente técnico. Se encuentra en la Gerencia de Ejecución de Proyectos</t>
  </si>
  <si>
    <t>Consultor Teodoro Pimentel Godoy</t>
  </si>
  <si>
    <t>Red Asistencial Rebagliati</t>
  </si>
  <si>
    <t>60 días</t>
  </si>
  <si>
    <t>01/10/2014 (EDI)</t>
  </si>
  <si>
    <t>Obra culminada, instalaciones en posesión del área usuaria de la Red Asistencial Arequipa y en uso. Obra en proceso arbitral, la Red contratará los servicios necesarios para subsanar las observaciones realizadas por el Comité de Recepción de obra.</t>
  </si>
  <si>
    <t>Mayores prestaciones en ejecución de obra</t>
  </si>
  <si>
    <t>Consorcio Ejecutor Arequipa</t>
  </si>
  <si>
    <t>Inspectora. Ing. Jannet Herrera</t>
  </si>
  <si>
    <t>1’081,812.23</t>
  </si>
  <si>
    <t>119,181.66 Inc. I.G.V.</t>
  </si>
  <si>
    <t>en proceso arbitral</t>
  </si>
  <si>
    <t>Informa que el contrato de obra se encuentra en proceso arbitral</t>
  </si>
  <si>
    <t>- Se ha adquirido e instalado el Lavador Automático de Chatas.
- Se encuentra en Estudio de Mercado en la RA Arequipa, la adquisición del Sistema de Llamadas de Enfermeras.</t>
  </si>
  <si>
    <t>Sin Expediente Técnico</t>
  </si>
  <si>
    <t>JAVI S.A. CONTRATISTAS GENERALES</t>
  </si>
  <si>
    <t>Inspector de obra: Ing. Julio Touzett Llanos</t>
  </si>
  <si>
    <t>164 d.c.</t>
  </si>
  <si>
    <t>En Liquidacion</t>
  </si>
  <si>
    <t>Mayores prestaciones</t>
  </si>
  <si>
    <t>LIQUIDADA</t>
  </si>
  <si>
    <t>Demora en el desaduanaje del equipo de aire acondicionado</t>
  </si>
  <si>
    <t>Obra terminada</t>
  </si>
  <si>
    <t>Obra liquidada</t>
  </si>
  <si>
    <t>Se ha culminado el saldo de obra 100%, recepcionado y en uso</t>
  </si>
  <si>
    <t>Obra recepcionada 100% y entregada al usuario final</t>
  </si>
  <si>
    <t>superposción de contrato de obra y equipo debido a la nulidad de contrato inicial de obra del 2016.</t>
  </si>
  <si>
    <t>235,421.85</t>
  </si>
  <si>
    <t>SALDO DE OBRA:MEJORAMIENTO Y AMPLIACION DE LOS SERVICIOS DEL AREA PEDIATRICA DEL INSTITUTO NACIONAL CARDIOVASCULAR - INCOR</t>
  </si>
  <si>
    <t>ObrA</t>
  </si>
  <si>
    <t>Obra recepcionada, 10%  en uso y liquidada</t>
  </si>
  <si>
    <t>Demora en el estudio de mercado y actualizacion de las especificaciones técnicas por parte del IETSI.</t>
  </si>
  <si>
    <t>Demora en el estudio de mercado.</t>
  </si>
  <si>
    <t>Estudio Definitivo aprobado mediante Resolución de Gerencia Central de Proyectos de Inversión N° 05-GCPI-ESSALUD-2017</t>
  </si>
  <si>
    <t>Demora en la Obtención de la Licencia de Obra</t>
  </si>
  <si>
    <t xml:space="preserve"> - Estudio Definitivo culminado y aprobado
- En proceso de emision de Resolucion de Aprobacion.</t>
  </si>
  <si>
    <t>Culminación del Expediente de Media Tensión por consultoría externa.</t>
  </si>
  <si>
    <t>Observaciones en la especialidad de seguridad de parte de la comisión de la Municipalidad de La Victoria.</t>
  </si>
  <si>
    <t xml:space="preserve">- En Proceso logístico para elaboración del Expediente Técnico Definitirtvo - evaluacion de propuestas de proveedores en la etapa de Estudio de Mercado.
</t>
  </si>
  <si>
    <t>Modificacion de las normas que trajo como consecuencia continuas actualizaciones de los Términos de Referencia.</t>
  </si>
  <si>
    <t>El Proyecto de Inversion no contaba con saneamiento fisico legal.</t>
  </si>
  <si>
    <t>Expediente Técnico culminado
Ya se cuenta con Licencia de Edificacion.</t>
  </si>
  <si>
    <t>Licencia de Obra y Estudio de Impacto Ambiental a cargo de la Red Asistencial Huancavelica</t>
  </si>
  <si>
    <t>Expediente Técnico Culminado.</t>
  </si>
  <si>
    <t xml:space="preserve"> - Elaboración del Expediente Técnico Definitivo a cargo de la Red Rebagliati. La SGED apoyo en la supervisión del 1er entregable a partir del 2017. 
-Se designa al Comité de Supervisión del Estudio Definitivo. Carta Circular N° 012-GEI-GCPI-ESSALUD-2017 .
- Se emitió el 1er Informe de la Supervisión. Informe N°001-SUP-CDHIURF-SGED-GEI-GCPI-ESSALUD-2017 . NO CONFORME.
- Se emite Informe del Estado Situacional de la Elaboración del Estudio Definitivo. Informe N° 003-NJSM-SGED-GEI-GCPI-ESSALUD-2017 . Donde se recomienda cancelar el servicio por incumplimiento y realizarlo por administración directa.
- La Red Asistencial esta en proceso de rescindir el contrato</t>
  </si>
  <si>
    <t>La Red Asistencial Huancavelica se encuentra gestionando ante la Municipalidad un nuevo terreno para el Proyecto de Inversion.</t>
  </si>
  <si>
    <t xml:space="preserve">El terreno donde el estudio de pre inversión propuso tiene una alto indice de vulnerabilidad. 
</t>
  </si>
  <si>
    <t xml:space="preserve">No se cuenta con Estudio de Impacto Ambiental.
</t>
  </si>
  <si>
    <t>El saneamiento físico legal del terreno, a cargo de la Red Asistencial Tumbes.</t>
  </si>
  <si>
    <t>Se espera pronunciamiento del Hospital Sabogal respecto a la nueva ubicación física del Proyecto, por no cumplir con el área normativa.</t>
  </si>
  <si>
    <t>El area donde se ejecutará el proyecto no cumple con la normatividad.</t>
  </si>
  <si>
    <t xml:space="preserve"> - Se declara de Oficio la Nulidad  de la adjudicación de Menor Cuantía N° 5-2016-ESSALUD/GCL, mediante Resolución de Presidencia Ejecutiva N° 580-PE-ESSALUD-2017.
- Mediante Carta Circular N° 017-GEI-GCPI-ESSALUD-2017 se reconforma el Comité de Elaboración de los TDR.
- Mediante Carta N° 3112-GCL-ESSALUD-2017 retrotrae el proceso de adjudicacion a la Etapa de Convocatoria y solicita los TDR actualizados.
- Mediante Carta N° 2808-GCPI-ESSALUD-2017, se solicita a la Gerencia General dicidir la reevaluacion o no del estudio de preinversion y/o continuidad del proceso del expediente tecnico.
</t>
  </si>
  <si>
    <t>La Red Asistencial a solicitado apoyo para que el proceso de contratación se realice en la Sede Central de ESSALUD. Sin embargo la GCPI ha propuesto realizar el proyecto en Administración Directa</t>
  </si>
  <si>
    <r>
      <t xml:space="preserve">El proyecto de encuentra </t>
    </r>
    <r>
      <rPr>
        <b/>
        <sz val="12"/>
        <rFont val="Arial"/>
        <family val="2"/>
      </rPr>
      <t>en ejecución:</t>
    </r>
    <r>
      <rPr>
        <sz val="12"/>
        <rFont val="Arial"/>
        <family val="2"/>
      </rPr>
      <t xml:space="preserve"> </t>
    </r>
    <r>
      <rPr>
        <b/>
        <sz val="12"/>
        <rFont val="Arial"/>
        <family val="2"/>
      </rPr>
      <t>0.20 % de ejecución presupuestal.</t>
    </r>
    <r>
      <rPr>
        <sz val="12"/>
        <rFont val="Arial"/>
        <family val="2"/>
      </rPr>
      <t xml:space="preserve">
- Equipos Adquiridos
  07 items adquirido  y recepcionados por el monto de S/ 7,555.00 soles.
- Equipos en Proceso de Recepción
   13  items por el monto de S/ 3,658,519.00 soles.
- Equipos pendientes de Adquisición
   01 items por el monto S/ 2,372.19 soles</t>
    </r>
  </si>
  <si>
    <t>PROYECTOS DE INVERSION EN EJECUCION
AL I TRIMESTRE 2018</t>
  </si>
  <si>
    <t>SALDO DE OBRA: CREACION E IMPLEMENTACION DEL SERVICIO DE TOMOGRAFIA EN EL HOSPITAL I VICTOR ALFREDO LAZO PERALTA - MADRE DE DIOS</t>
  </si>
  <si>
    <t>CREACIÓN DE LOS SERVICIOS  DEL HOSPITAL ESPECIALIZADO EN LA RED ASISTENCIAL CAJAMARCA-ESSALUD, DISTRITO DE CAJAMARCA, PROVINCIA DE CAJAMARCA Y DEPARTAMENTO DE CAJAMARCA</t>
  </si>
  <si>
    <t>"SALDO DE OBRA
INSTALACIÓN DE LOS SERVICIOS DE TOMOGRAFÍA DE LA UPSS AYUDA AL DIAGNÓSTICO Y TRATAMIENTO DEL HOSPITAL NACIONAL GUILLERMO ALMENARA IRIGOYEN"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</si>
  <si>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</si>
  <si>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</si>
  <si>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Estudio Definitivo Elaboración</t>
  </si>
  <si>
    <t>Estudio Definitivo Supervisión</t>
  </si>
  <si>
    <r>
      <t xml:space="preserve"> - Designación del Comité de Elaboración de los Términos de Referencia para la Contratación de la Consultoría para la Elaboración del Estudio Definitvo
 - Elaboración de los Términos de Referencia para la Contratación de la Consultoría para la Elaboración del Estudio Definitvo: </t>
    </r>
    <r>
      <rPr>
        <b/>
        <sz val="12"/>
        <rFont val="Arial"/>
        <family val="2"/>
      </rPr>
      <t>EN PROCESO</t>
    </r>
  </si>
  <si>
    <r>
      <t xml:space="preserve"> - Designación del Comité de Elaboración de los Términos de Referencia para la Contratación de la Supervisión de la Elaboración del Estudio Definitivo
 - Elaboración de los Términos de Referencia para la Contratación de la Supervisión de la Elaboración del Estudio Definitivo: </t>
    </r>
    <r>
      <rPr>
        <b/>
        <sz val="12"/>
        <rFont val="Arial"/>
        <family val="2"/>
      </rPr>
      <t>EN PROCESO</t>
    </r>
  </si>
  <si>
    <t>- Designación del Comité de Elaboración del Expediente Técnico.
- Elaboración del Expediente Técnico por Administración Directa
 - Solicitud de Viáticos y Pasajes Aéreos a la ciudad de Huancayo-Red Asistencial Junín</t>
  </si>
  <si>
    <t>Mediante Carta N° 1074-GEI-GCPI-ESSALUD-2017 y Carta N° 1075-GEI-GCPI-ESSALUD-2017 se designan a los especialistas de Arquitectura e Instalaciones Electricas respectivamente, reconformando el Comité de Elaboración del Estudio Definitivo.
- En levantamiento de observaciones efectuadas por la municipalidad para volver a solicitar la licencia de edificación.
- Elaboración del Expediente Técnico para su presentación ante la Municipalidad de la Victoria con el levantamiento de observaciones: EN PROCESO.</t>
  </si>
  <si>
    <t xml:space="preserve"> - Elaboración de TDR culminado
- Aprobación del Expediente de Contratación  del Consurso Público N° 04-2017-ESSALUD/GCL (1799P00041). Carta N° 3024-GCAJ-ESSALUD-2017.
- Proceso Logístico para la Contratación de la Consultoría de elaboración del EDI.
- De acuerdo al Sistema Electrónico de Contrataciones del Estado (SE@CE) del Organismo Supervisor de las Contrataciones del Estado (OSCE), el reporte de otorgamiento de Buena Pro, el resultado: DESIERTO.</t>
  </si>
  <si>
    <t>Modificacion de las normas y Ley de Contrataciones y su Reglamento, que trajo como consecuencia continuas actualizaciones de los Términos de Referencia.</t>
  </si>
  <si>
    <t xml:space="preserve"> - Elaboración de TDR culminado 
 - En proceso logistico - Etapa de Estudio de Mercado.</t>
  </si>
  <si>
    <t>- Elaboración de TDR culminado
- En Proceso logístico - Etapa de Estudio de Mercado</t>
  </si>
  <si>
    <t xml:space="preserve"> - Expediente Técnico culminado
 - Se ha contratado a un consultor para la elaboracion del Estudio de Impacto Ambiental.
 - Recepción del Primer Entregable y presentación del Expediente ante DIGESA: EN PROCESO</t>
  </si>
  <si>
    <t xml:space="preserve"> -Mediante Carta N° 278-DR-RATU-ESSALUD-2018 de fecha 27 de marzo del 2018, La Dirección de la Red Asisencial Tumbes remite la documentación de la inscripción de registros de la propiedad del inmueble. Ficha 0981.</t>
  </si>
  <si>
    <r>
      <t xml:space="preserve">El proyecto de encuentra </t>
    </r>
    <r>
      <rPr>
        <b/>
        <sz val="12"/>
        <rFont val="Arial"/>
        <family val="2"/>
      </rPr>
      <t>en ejecución:</t>
    </r>
    <r>
      <rPr>
        <sz val="12"/>
        <rFont val="Arial"/>
        <family val="2"/>
      </rPr>
      <t xml:space="preserve"> </t>
    </r>
    <r>
      <rPr>
        <b/>
        <sz val="12"/>
        <rFont val="Arial"/>
        <family val="2"/>
      </rPr>
      <t xml:space="preserve"> 7 % de ejecución presupuestal.</t>
    </r>
    <r>
      <rPr>
        <sz val="12"/>
        <rFont val="Arial"/>
        <family val="2"/>
      </rPr>
      <t xml:space="preserve">
- Equipos Adquiridos
  01 item adquirido y recepcionado  por el monto de S/ 440,000.00 soles.
- Equipos en Proceso de Adquisición
      6 items por el monto de S/ 1,458,170.66 soles.
- Equipos pendientes de Adquisición (Red Asistencial Junín)
    13 items por el monto S/ 4,222,925.48 soles.  
</t>
    </r>
  </si>
  <si>
    <t>Demora en el estudio de mercado y solicitud de la prevision presupuestal 2018 por parte de la RA Junin para efectuar los procedimientos de selección. Asi mismo, 04 items convocados por la RA Junin fueron declarados desiertos. 
Finalmente la RA Junín no pudo culminar el estudio de mercado para 3 items, hasta la fecha.</t>
  </si>
  <si>
    <r>
      <t xml:space="preserve">El proyecto de encuentra </t>
    </r>
    <r>
      <rPr>
        <b/>
        <sz val="12"/>
        <rFont val="Arial"/>
        <family val="2"/>
      </rPr>
      <t>en ejecución</t>
    </r>
    <r>
      <rPr>
        <sz val="12"/>
        <rFont val="Arial"/>
        <family val="2"/>
      </rPr>
      <t xml:space="preserve">:  </t>
    </r>
    <r>
      <rPr>
        <b/>
        <sz val="12"/>
        <rFont val="Arial"/>
        <family val="2"/>
      </rPr>
      <t>31 % de ejecución presupuestal.</t>
    </r>
    <r>
      <rPr>
        <sz val="12"/>
        <rFont val="Arial"/>
        <family val="2"/>
      </rPr>
      <t xml:space="preserve">
- Equipos Adquiridos
  03 items adquiridos y recepcionados  por el monto de S/ 431,772.50 soles.
- Equipos Adjudicados 
  03 items adjudicados, pendientes de entrega, por encontrarse aun dentro del plazo 
  contractual por el monto de S/ 785,000.00
- Equipo pendiente de Adquisición
   01 items por el monto de S/ 320,000.00 soles.</t>
    </r>
  </si>
  <si>
    <t>CEABE efectuó la convocatoria de los cuatro (04) items restantes a fines de diciembre del 2017, otorgandose la buena pro de 3 items recien el 14.02.2018, por lo cual dichos equipos aun se encuentran pendientes de entrega, quedando un (01) item desierto, que actualmente se encuentra en la etapa de actualización de estudio de mercado.</t>
  </si>
  <si>
    <t>El proyecto de encuentra en ejecución:  0 % de ejecución presupuestal.
- Equipos Adquiridos (en proceso de recepción)
  03 items adquiridos en proceso de recepcion  por el monto de S/ 377,740.00 soles.
- Equipos Adjudicados
   02 items adquiridos pendientes de entrega, por encontrarse aún dentro del plazo  
   contractual por el monto de S/ 875,000.00 soles.
- Equipo en Proceso de Adquisición
   01 item por el monto de S/ 125,000.00 soles.</t>
  </si>
  <si>
    <t>Demora en la recepción de los equipos.
El HNGAI realizó la convocatoria de los tres (03) items  restantes, a fines de diciembre del 2017, otorgandose la buena pro de 2  items recien el 09.01.2018 y 30.01.2018, por lo cual dichos equipos aun se encuentran pendientes de entrega.
El ultimo item aun se encuetra en procedo de adquisicion a cargo del HNGAI.</t>
  </si>
  <si>
    <t>Se encuentra en proceso de licitacion - en tramite de aprobación de nuevos terminos de referencia, como consecuencia de la absolución de consultas y observaciones a las bases.</t>
  </si>
  <si>
    <t>En proceso de solicitud de certificacion presupuestal.</t>
  </si>
  <si>
    <t>En revisión para formulacion de requerimiento</t>
  </si>
  <si>
    <r>
      <rPr>
        <b/>
        <sz val="12"/>
        <rFont val="Arial"/>
        <family val="2"/>
      </rPr>
      <t>Equipos pendientes de adquisición.</t>
    </r>
    <r>
      <rPr>
        <sz val="12"/>
        <rFont val="Arial"/>
        <family val="2"/>
      </rPr>
      <t xml:space="preserve">
El equipamiento pendiente se encuentra en ejecución:  0 % de ejecución presupuestal del equipamiento pendiente.
- Equipos Adjudicados 
  01 item adjudicado, pendiente de entrega, por encontrarse aun dentro del plazo 
  contractual por el monto de S/ 496,920.00
- Equipos en proceso de adquisición
  02 items en proceso de adquisición por el monto de S/ 582,260.00 soles
- Equipos con elaboración de expediente de adquisicion 2018
  09 items con solicitud de elaboracion de expediente de adquisicion por parte del 
  INCOR, los cuales pasarán a la etapa de estudio de mercado.
- Equipos pendientes de solicitud de requerimiento por parte del INCOR.
  16 items pendientes de requerimiento por parte del INCOR.</t>
    </r>
  </si>
  <si>
    <t>Demora en la solicitud de requerimiento de elaboracion del expdiente de adquisición por partde del INCOR.</t>
  </si>
  <si>
    <r>
      <t xml:space="preserve">El proyecto de encuentra </t>
    </r>
    <r>
      <rPr>
        <b/>
        <sz val="12"/>
        <rFont val="Arial"/>
        <family val="2"/>
      </rPr>
      <t>en ejecución: 37.0 % de ejecución presupuestal.</t>
    </r>
    <r>
      <rPr>
        <sz val="12"/>
        <rFont val="Arial"/>
        <family val="2"/>
      </rPr>
      <t xml:space="preserve">
- Equipos Adjudicado y Pagado
  37 items adjudicados, recepcionados y pagados por el monto de S/ 3,936,718.00 soles.
- Equipos Adjudicado y en etapa de Recepción
  23 items adjudicados en etapa de recepción por el monto de S/ 2,645,461.20 soles.
- Equipos en Proceso de Adquisición
  14 items por el monto de S/ 1,557,572.95 soles.
- Equipos retirado de la lista por el area usuaria
  01 item por el monto S/ 3,492.80 soles  
</t>
    </r>
  </si>
  <si>
    <r>
      <t xml:space="preserve">El proyecto de encuentra </t>
    </r>
    <r>
      <rPr>
        <b/>
        <sz val="12"/>
        <rFont val="Arial"/>
        <family val="2"/>
      </rPr>
      <t>en ejecución: 0 % de ejecución presupuestal.</t>
    </r>
    <r>
      <rPr>
        <sz val="12"/>
        <rFont val="Arial"/>
        <family val="2"/>
      </rPr>
      <t xml:space="preserve">
- Equipos Adjudicados
  12 items adquiridos en proceso de recepcion  por el monto de S/ 2,645,261.00 soles.
- Equipos en Proceso de Adquisición (Red Asistencial Almenara)
   17 items por el monto de S/ 6,326,636.92 soles
  </t>
    </r>
  </si>
  <si>
    <t>Procedimiento de selección fue convocado, se encuentra en etapa de absolución de consultas y observaciones.</t>
  </si>
  <si>
    <t>Demora en el estudio de mercado</t>
  </si>
  <si>
    <t>Proyecto ejecutado al 100% el año 2017</t>
  </si>
  <si>
    <t>Verificacion de Viabilidad del Proyecto por la Red Desconcentrada Sabogal</t>
  </si>
  <si>
    <t>Modificacion de la cantidad de equipos por parte del usuario en el Expediente Tecnico.</t>
  </si>
  <si>
    <r>
      <t xml:space="preserve">El proyecto de encuentra en ejecución: </t>
    </r>
    <r>
      <rPr>
        <b/>
        <sz val="12"/>
        <rFont val="Arial"/>
        <family val="2"/>
      </rPr>
      <t>0 % de ejecución presupuestal.</t>
    </r>
    <r>
      <rPr>
        <sz val="12"/>
        <rFont val="Arial"/>
        <family val="2"/>
      </rPr>
      <t xml:space="preserve">
- Equipos en Proceso de Adquisición 
   06 items por el monto de S/ 1,487,056.00 soles</t>
    </r>
  </si>
  <si>
    <t>Equipos pendientes de adquisición.
El equipamiento pendiente se encuentra en ejecución:  95.23 % de ejecución presupuestal del equipamiento.
- Equipos Adjudicados 
  39 items adjudicados y recepcionados por el monto de S/ 135,170.42
- Equipos pendientes de adquisición
  11 items pendientes de adquisición por el monto de S/ 6,760.63 soles</t>
  </si>
  <si>
    <t>Demora en la elaboracion de los terminos de referencia y especificaciones técnicas por parte de GCTIC.</t>
  </si>
  <si>
    <t>Proyecto ejecutado al 100% el 2017</t>
  </si>
  <si>
    <t xml:space="preserve"> - Estudio Definitivo culminado y aprobado
 - Mediante Resolución de Gerencia Central de Proyectos de Inversión N° 04-GCPI-ESSALUD-2018, se aprueba el Estudio Definitivo del Proyecto y se ha remitido a la Gerencia De Ejecución de Proyectos el Expediente Técnico para continuar con el procedimiento administrativo.</t>
  </si>
  <si>
    <t xml:space="preserve"> - Elaboración de Expediente Técnico a Nivel de Ejecución de Obra culminado.
 - Resolución de Gerencia Central de Proyectos de inversión N° 03-GCPI-ESSALUD-2018, se abrueba el expediente técnico de Saldo de Obra del Proyecto, y se ha remitido el Expediente Técnico de Saldo de Obra a la Gerencia de Ejecución de Proyectos para continuar con el procedimiento administrativo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</si>
</sst>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2]\ * #,##0.00_);_([$€-2]\ * \(#,##0.00\);_([$€-2]\ * &quot;-&quot;??_)"/>
  </numFmts>
  <fonts count="32"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sz val="14"/>
      <name val="Arial"/>
      <family val="2"/>
    </font>
    <font>
      <sz val="11"/>
      <color theme="1"/>
      <name val="Calibri"/>
      <family val="2"/>
      <scheme val="minor"/>
    </font>
    <font>
      <sz val="10"/>
      <name val="Calibri"/>
      <family val="2"/>
      <scheme val="minor"/>
    </font>
    <font>
      <b/>
      <sz val="11"/>
      <name val="Arial"/>
      <family val="2"/>
    </font>
    <font>
      <b/>
      <sz val="10"/>
      <name val="Calibri"/>
      <family val="2"/>
      <scheme val="minor"/>
    </font>
  </fonts>
  <fills count="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397">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 fillId="0" borderId="0" xfId="0" applyFont="1" applyFill="1"/>
    <xf numFmtId="0" fontId="1" fillId="0" borderId="0"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1" applyFont="1" applyFill="1" applyAlignment="1">
      <alignment horizontal="center" vertical="center" wrapText="1"/>
    </xf>
    <xf numFmtId="0" fontId="1" fillId="0" borderId="0" xfId="1" applyFont="1" applyFill="1" applyAlignment="1">
      <alignment vertical="center" wrapText="1"/>
    </xf>
    <xf numFmtId="0" fontId="1" fillId="0" borderId="0" xfId="1" applyFont="1" applyFill="1" applyAlignment="1">
      <alignment horizontal="left" vertical="center" wrapText="1"/>
    </xf>
    <xf numFmtId="0" fontId="1" fillId="0" borderId="0" xfId="1" applyFont="1" applyFill="1" applyBorder="1" applyAlignment="1">
      <alignment horizontal="left" vertical="center" wrapText="1"/>
    </xf>
    <xf numFmtId="0" fontId="29" fillId="0" borderId="0" xfId="1" applyFont="1" applyFill="1" applyAlignment="1">
      <alignment horizontal="center" vertical="center" wrapText="1"/>
    </xf>
    <xf numFmtId="0" fontId="26" fillId="0" borderId="0" xfId="1" applyFont="1" applyFill="1" applyBorder="1" applyAlignment="1">
      <alignment horizontal="left" vertical="center" wrapText="1"/>
    </xf>
    <xf numFmtId="0" fontId="26" fillId="0" borderId="0" xfId="1" applyFont="1" applyFill="1" applyBorder="1" applyAlignment="1">
      <alignment vertical="center" wrapText="1"/>
    </xf>
    <xf numFmtId="0" fontId="26" fillId="0" borderId="0" xfId="1" applyFont="1" applyFill="1" applyBorder="1" applyAlignment="1">
      <alignment horizontal="center" vertical="center" wrapText="1"/>
    </xf>
    <xf numFmtId="0" fontId="26" fillId="0" borderId="0" xfId="0" applyFont="1" applyFill="1" applyAlignment="1">
      <alignment horizontal="center" vertical="center"/>
    </xf>
    <xf numFmtId="4" fontId="26" fillId="6" borderId="4" xfId="1" applyNumberFormat="1" applyFont="1" applyFill="1" applyBorder="1" applyAlignment="1">
      <alignment vertical="center" wrapText="1"/>
    </xf>
    <xf numFmtId="0" fontId="26" fillId="6" borderId="4" xfId="1" applyFont="1" applyFill="1" applyBorder="1" applyAlignment="1">
      <alignment vertical="center" wrapText="1"/>
    </xf>
    <xf numFmtId="0" fontId="26" fillId="6" borderId="4" xfId="1" applyFont="1" applyFill="1" applyBorder="1" applyAlignment="1">
      <alignment horizontal="center" vertical="center" wrapText="1"/>
    </xf>
    <xf numFmtId="4" fontId="26" fillId="6" borderId="6" xfId="1" applyNumberFormat="1" applyFont="1" applyFill="1" applyBorder="1" applyAlignment="1">
      <alignment vertical="center" wrapText="1"/>
    </xf>
    <xf numFmtId="0" fontId="26" fillId="6" borderId="20" xfId="1" applyFont="1" applyFill="1" applyBorder="1" applyAlignment="1">
      <alignment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4" fontId="26" fillId="6" borderId="1" xfId="1" applyNumberFormat="1" applyFont="1" applyFill="1" applyBorder="1" applyAlignment="1">
      <alignment vertical="center" wrapText="1"/>
    </xf>
    <xf numFmtId="0" fontId="26" fillId="6" borderId="1" xfId="1" applyFont="1" applyFill="1" applyBorder="1" applyAlignment="1">
      <alignment horizontal="left" vertical="center" wrapText="1"/>
    </xf>
    <xf numFmtId="0" fontId="26" fillId="6" borderId="1" xfId="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6" xfId="1" applyFont="1" applyFill="1" applyBorder="1" applyAlignment="1">
      <alignment horizontal="left" vertical="center" wrapText="1"/>
    </xf>
    <xf numFmtId="4" fontId="26" fillId="6" borderId="9" xfId="1" applyNumberFormat="1" applyFont="1" applyFill="1" applyBorder="1" applyAlignment="1">
      <alignment vertical="center" wrapText="1"/>
    </xf>
    <xf numFmtId="0" fontId="26" fillId="6" borderId="9" xfId="2" applyNumberFormat="1" applyFont="1" applyFill="1" applyBorder="1" applyAlignment="1">
      <alignment horizontal="left" vertical="center" wrapText="1"/>
    </xf>
    <xf numFmtId="49" fontId="26" fillId="6" borderId="9" xfId="2" applyNumberFormat="1" applyFont="1" applyFill="1" applyBorder="1" applyAlignment="1">
      <alignment vertical="center" wrapText="1"/>
    </xf>
    <xf numFmtId="0" fontId="26" fillId="6" borderId="9" xfId="1" applyFont="1" applyFill="1" applyBorder="1" applyAlignment="1">
      <alignment horizontal="center" vertical="center" wrapText="1"/>
    </xf>
    <xf numFmtId="0" fontId="26" fillId="6" borderId="10" xfId="1" applyFont="1" applyFill="1" applyBorder="1" applyAlignment="1">
      <alignment horizontal="center" vertical="center" wrapText="1"/>
    </xf>
    <xf numFmtId="0" fontId="26" fillId="6" borderId="4" xfId="2" applyFont="1" applyFill="1" applyBorder="1" applyAlignment="1">
      <alignment horizontal="left" vertical="center" wrapText="1"/>
    </xf>
    <xf numFmtId="0" fontId="26" fillId="6" borderId="1" xfId="2" applyFont="1" applyFill="1" applyBorder="1" applyAlignment="1">
      <alignment horizontal="left" vertical="center" wrapText="1"/>
    </xf>
    <xf numFmtId="14" fontId="26" fillId="6" borderId="1" xfId="1" applyNumberFormat="1" applyFont="1" applyFill="1" applyBorder="1" applyAlignment="1">
      <alignment horizontal="center" vertical="center" wrapText="1"/>
    </xf>
    <xf numFmtId="4" fontId="26" fillId="6" borderId="22" xfId="1" applyNumberFormat="1" applyFont="1" applyFill="1" applyBorder="1" applyAlignment="1">
      <alignment vertical="center" wrapText="1"/>
    </xf>
    <xf numFmtId="0" fontId="26" fillId="6" borderId="22" xfId="1" applyFont="1" applyFill="1" applyBorder="1" applyAlignment="1">
      <alignment vertical="center" wrapText="1"/>
    </xf>
    <xf numFmtId="4" fontId="26" fillId="6" borderId="11" xfId="1" applyNumberFormat="1" applyFont="1" applyFill="1" applyBorder="1" applyAlignment="1">
      <alignment vertical="center" wrapText="1"/>
    </xf>
    <xf numFmtId="164" fontId="26" fillId="6" borderId="1" xfId="4"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6" xfId="2" applyFont="1" applyFill="1" applyBorder="1" applyAlignment="1">
      <alignment horizontal="left" vertical="center" wrapText="1"/>
    </xf>
    <xf numFmtId="4" fontId="26" fillId="6" borderId="23" xfId="1" applyNumberFormat="1" applyFont="1" applyFill="1" applyBorder="1" applyAlignment="1">
      <alignment vertical="center" wrapText="1"/>
    </xf>
    <xf numFmtId="4" fontId="26" fillId="6" borderId="20" xfId="1" applyNumberFormat="1" applyFont="1" applyFill="1" applyBorder="1" applyAlignment="1">
      <alignment vertical="center" wrapText="1"/>
    </xf>
    <xf numFmtId="0" fontId="26" fillId="6" borderId="12" xfId="2" applyFont="1" applyFill="1" applyBorder="1" applyAlignment="1">
      <alignment vertical="center" wrapText="1"/>
    </xf>
    <xf numFmtId="49" fontId="26" fillId="6" borderId="9" xfId="0" applyNumberFormat="1" applyFont="1" applyFill="1" applyBorder="1" applyAlignment="1">
      <alignment vertical="top" wrapText="1"/>
    </xf>
    <xf numFmtId="164" fontId="26" fillId="6" borderId="9" xfId="4" applyFont="1" applyFill="1" applyBorder="1" applyAlignment="1">
      <alignment horizontal="center" vertical="center" wrapText="1"/>
    </xf>
    <xf numFmtId="0" fontId="26" fillId="6" borderId="23" xfId="1" applyFont="1" applyFill="1" applyBorder="1" applyAlignment="1">
      <alignment horizontal="center" vertical="center" wrapText="1"/>
    </xf>
    <xf numFmtId="0" fontId="26" fillId="6" borderId="27" xfId="1" applyFont="1" applyFill="1" applyBorder="1" applyAlignment="1">
      <alignment horizontal="center" vertical="center" wrapText="1"/>
    </xf>
    <xf numFmtId="49" fontId="26" fillId="6" borderId="23" xfId="0" applyNumberFormat="1" applyFont="1" applyFill="1" applyBorder="1" applyAlignment="1">
      <alignment vertical="top" wrapText="1"/>
    </xf>
    <xf numFmtId="164" fontId="26" fillId="6" borderId="23" xfId="4" applyFont="1" applyFill="1" applyBorder="1" applyAlignment="1">
      <alignment horizontal="center" vertical="center" wrapText="1"/>
    </xf>
    <xf numFmtId="4" fontId="26" fillId="6" borderId="4" xfId="2" applyNumberFormat="1" applyFont="1" applyFill="1" applyBorder="1" applyAlignment="1">
      <alignment vertical="center" wrapText="1"/>
    </xf>
    <xf numFmtId="0" fontId="26" fillId="6" borderId="4"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4" fontId="26" fillId="6" borderId="1" xfId="2" applyNumberFormat="1" applyFont="1" applyFill="1" applyBorder="1" applyAlignment="1">
      <alignment vertical="center" wrapText="1"/>
    </xf>
    <xf numFmtId="0" fontId="26" fillId="6" borderId="19" xfId="2" applyFont="1" applyFill="1" applyBorder="1" applyAlignment="1">
      <alignment horizontal="center" vertical="center" wrapText="1"/>
    </xf>
    <xf numFmtId="0" fontId="27" fillId="0" borderId="39" xfId="1" applyFont="1" applyFill="1" applyBorder="1" applyAlignment="1">
      <alignment vertical="center" wrapText="1"/>
    </xf>
    <xf numFmtId="4" fontId="26" fillId="6" borderId="4" xfId="2" applyNumberFormat="1"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4" fontId="26" fillId="6" borderId="6" xfId="2" applyNumberFormat="1" applyFont="1" applyFill="1" applyBorder="1" applyAlignment="1">
      <alignment vertical="center" wrapText="1"/>
    </xf>
    <xf numFmtId="49" fontId="26" fillId="6" borderId="6" xfId="2" applyNumberFormat="1" applyFont="1" applyFill="1" applyBorder="1" applyAlignment="1">
      <alignment horizontal="left" vertical="top" wrapText="1"/>
    </xf>
    <xf numFmtId="49" fontId="26" fillId="6" borderId="6" xfId="2" applyNumberFormat="1" applyFont="1" applyFill="1" applyBorder="1" applyAlignment="1">
      <alignment vertical="center" wrapText="1"/>
    </xf>
    <xf numFmtId="0" fontId="26" fillId="6" borderId="6"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6" fillId="6" borderId="13" xfId="1" applyFont="1" applyFill="1" applyBorder="1" applyAlignment="1">
      <alignment vertical="center" wrapText="1"/>
    </xf>
    <xf numFmtId="0" fontId="26" fillId="6" borderId="12" xfId="1" applyFont="1" applyFill="1" applyBorder="1" applyAlignment="1">
      <alignment horizontal="center" vertical="center" wrapText="1"/>
    </xf>
    <xf numFmtId="0" fontId="26" fillId="6" borderId="12" xfId="1" applyFont="1" applyFill="1" applyBorder="1" applyAlignment="1">
      <alignment vertical="center" wrapText="1"/>
    </xf>
    <xf numFmtId="0" fontId="26" fillId="6" borderId="25" xfId="1"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34" xfId="2" applyFont="1" applyFill="1" applyBorder="1" applyAlignment="1">
      <alignment vertical="center" wrapText="1"/>
    </xf>
    <xf numFmtId="0" fontId="26" fillId="6" borderId="1" xfId="2" applyFont="1" applyFill="1" applyBorder="1" applyAlignment="1">
      <alignment vertical="center" wrapText="1"/>
    </xf>
    <xf numFmtId="0" fontId="26" fillId="6" borderId="1" xfId="2"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4" fontId="26" fillId="6" borderId="6" xfId="2" applyNumberFormat="1" applyFont="1" applyFill="1" applyBorder="1" applyAlignment="1">
      <alignment horizontal="right" vertical="center" wrapText="1"/>
    </xf>
    <xf numFmtId="4" fontId="26" fillId="6" borderId="6"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49" fontId="26" fillId="6" borderId="6" xfId="2" applyNumberFormat="1" applyFont="1" applyFill="1" applyBorder="1" applyAlignment="1">
      <alignment horizontal="left" vertical="center" wrapText="1"/>
    </xf>
    <xf numFmtId="14" fontId="26" fillId="6" borderId="6" xfId="2" applyNumberFormat="1" applyFont="1" applyFill="1" applyBorder="1" applyAlignment="1">
      <alignment horizontal="center" vertical="center" wrapText="1"/>
    </xf>
    <xf numFmtId="4" fontId="26" fillId="6" borderId="11" xfId="2" applyNumberFormat="1" applyFont="1" applyFill="1" applyBorder="1" applyAlignment="1">
      <alignment vertical="center" wrapText="1"/>
    </xf>
    <xf numFmtId="0" fontId="26" fillId="6" borderId="22" xfId="2" applyFont="1" applyFill="1" applyBorder="1" applyAlignment="1">
      <alignment horizontal="left" vertical="center" wrapText="1"/>
    </xf>
    <xf numFmtId="0" fontId="26" fillId="6" borderId="11"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22" xfId="2" applyFont="1" applyFill="1" applyBorder="1" applyAlignment="1">
      <alignment horizontal="center" vertical="center" wrapText="1"/>
    </xf>
    <xf numFmtId="0" fontId="26" fillId="6" borderId="30" xfId="2" applyFont="1" applyFill="1" applyBorder="1" applyAlignment="1">
      <alignment horizontal="center" vertical="center" wrapText="1"/>
    </xf>
    <xf numFmtId="49" fontId="26" fillId="6" borderId="33" xfId="2" applyNumberFormat="1" applyFont="1" applyFill="1" applyBorder="1" applyAlignment="1">
      <alignment horizontal="center" vertical="center" wrapText="1"/>
    </xf>
    <xf numFmtId="49" fontId="26" fillId="6" borderId="3" xfId="2" applyNumberFormat="1" applyFont="1" applyFill="1" applyBorder="1" applyAlignment="1">
      <alignment horizontal="right" vertical="center" wrapText="1"/>
    </xf>
    <xf numFmtId="49" fontId="26" fillId="6" borderId="1" xfId="2" applyNumberFormat="1" applyFont="1" applyFill="1" applyBorder="1" applyAlignment="1">
      <alignment horizontal="left" vertical="center" wrapText="1"/>
    </xf>
    <xf numFmtId="0" fontId="25" fillId="6" borderId="3" xfId="2" applyFont="1" applyFill="1" applyBorder="1" applyAlignment="1">
      <alignment horizontal="center" vertical="center" wrapText="1"/>
    </xf>
    <xf numFmtId="164" fontId="25" fillId="6" borderId="3" xfId="4" applyFont="1" applyFill="1" applyBorder="1" applyAlignment="1">
      <alignment horizontal="center" vertical="center" wrapText="1"/>
    </xf>
    <xf numFmtId="14" fontId="25"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28" xfId="2" applyFont="1" applyFill="1" applyBorder="1" applyAlignment="1">
      <alignment horizontal="center" vertical="center" wrapText="1"/>
    </xf>
    <xf numFmtId="0" fontId="26" fillId="6" borderId="11" xfId="2" applyFont="1" applyFill="1" applyBorder="1" applyAlignment="1">
      <alignment horizontal="left" vertical="center" wrapText="1"/>
    </xf>
    <xf numFmtId="0" fontId="26" fillId="6" borderId="11" xfId="2" applyFont="1" applyFill="1" applyBorder="1" applyAlignment="1">
      <alignment vertical="center" wrapText="1"/>
    </xf>
    <xf numFmtId="0" fontId="26" fillId="6" borderId="34" xfId="1" applyFont="1" applyFill="1" applyBorder="1" applyAlignment="1">
      <alignment vertical="center" wrapText="1"/>
    </xf>
    <xf numFmtId="0" fontId="26" fillId="6" borderId="2" xfId="1" applyFont="1" applyFill="1" applyBorder="1" applyAlignment="1">
      <alignment horizontal="center" vertical="center" wrapText="1"/>
    </xf>
    <xf numFmtId="164" fontId="26" fillId="6" borderId="4" xfId="4" applyFont="1" applyFill="1" applyBorder="1" applyAlignment="1">
      <alignment horizontal="center" vertical="center" wrapText="1"/>
    </xf>
    <xf numFmtId="14" fontId="26" fillId="6" borderId="4" xfId="1" applyNumberFormat="1" applyFont="1" applyFill="1" applyBorder="1" applyAlignment="1">
      <alignment horizontal="center" vertical="center" wrapText="1"/>
    </xf>
    <xf numFmtId="0" fontId="26" fillId="6" borderId="18" xfId="1" applyFont="1" applyFill="1" applyBorder="1" applyAlignment="1">
      <alignment horizontal="center" vertical="center" wrapText="1"/>
    </xf>
    <xf numFmtId="0" fontId="26" fillId="6" borderId="8" xfId="1" applyFont="1" applyFill="1" applyBorder="1" applyAlignment="1">
      <alignment horizontal="center" vertical="center" wrapText="1"/>
    </xf>
    <xf numFmtId="0" fontId="26" fillId="6" borderId="4" xfId="2" applyFont="1" applyFill="1" applyBorder="1" applyAlignment="1">
      <alignment vertical="center" wrapText="1"/>
    </xf>
    <xf numFmtId="0" fontId="26" fillId="6" borderId="22" xfId="2" applyFont="1" applyFill="1" applyBorder="1" applyAlignment="1">
      <alignment vertical="center" wrapText="1"/>
    </xf>
    <xf numFmtId="0" fontId="26" fillId="6" borderId="6" xfId="2" applyFont="1" applyFill="1" applyBorder="1" applyAlignment="1">
      <alignment vertical="center" wrapText="1"/>
    </xf>
    <xf numFmtId="0" fontId="26" fillId="6" borderId="1" xfId="1" applyFont="1" applyFill="1" applyBorder="1" applyAlignment="1">
      <alignment vertical="center" wrapText="1"/>
    </xf>
    <xf numFmtId="0" fontId="26" fillId="6" borderId="6" xfId="1" applyFont="1" applyFill="1" applyBorder="1" applyAlignment="1">
      <alignment vertical="center" wrapText="1"/>
    </xf>
    <xf numFmtId="0" fontId="26" fillId="6" borderId="8" xfId="1" applyFont="1" applyFill="1" applyBorder="1" applyAlignment="1">
      <alignment vertical="center" wrapText="1"/>
    </xf>
    <xf numFmtId="0" fontId="27" fillId="0" borderId="39" xfId="1" applyFont="1" applyFill="1" applyBorder="1" applyAlignment="1">
      <alignment horizontal="center" vertical="center" wrapText="1"/>
    </xf>
    <xf numFmtId="0" fontId="26" fillId="6" borderId="31" xfId="2" applyFont="1" applyFill="1" applyBorder="1" applyAlignment="1">
      <alignment horizontal="center" vertical="center" wrapText="1"/>
    </xf>
    <xf numFmtId="0" fontId="26" fillId="6" borderId="2"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15" xfId="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14" fontId="26" fillId="6" borderId="17" xfId="1" applyNumberFormat="1" applyFont="1" applyFill="1" applyBorder="1" applyAlignment="1">
      <alignment horizontal="center" vertical="center" wrapText="1"/>
    </xf>
    <xf numFmtId="0" fontId="26" fillId="6" borderId="34" xfId="1" applyFont="1" applyFill="1" applyBorder="1" applyAlignment="1">
      <alignment horizontal="center" vertical="center" wrapText="1"/>
    </xf>
    <xf numFmtId="0" fontId="26" fillId="6" borderId="3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26" fillId="6" borderId="26" xfId="1" applyFont="1" applyFill="1" applyBorder="1" applyAlignment="1">
      <alignment horizontal="center" vertical="center" wrapText="1"/>
    </xf>
    <xf numFmtId="0" fontId="27" fillId="0" borderId="40" xfId="1" applyFont="1" applyFill="1" applyBorder="1" applyAlignment="1">
      <alignment horizontal="center" vertical="center" wrapText="1"/>
    </xf>
    <xf numFmtId="14" fontId="26" fillId="6" borderId="10" xfId="1" applyNumberFormat="1" applyFont="1" applyFill="1" applyBorder="1" applyAlignment="1">
      <alignment horizontal="center" vertical="center" wrapText="1"/>
    </xf>
    <xf numFmtId="14" fontId="26" fillId="6" borderId="35" xfId="1" applyNumberFormat="1" applyFont="1" applyFill="1" applyBorder="1" applyAlignment="1">
      <alignment horizontal="center" vertical="center" wrapText="1"/>
    </xf>
    <xf numFmtId="14" fontId="26" fillId="6" borderId="35" xfId="2" applyNumberFormat="1" applyFont="1" applyFill="1" applyBorder="1" applyAlignment="1">
      <alignment horizontal="center" vertical="center" wrapText="1"/>
    </xf>
    <xf numFmtId="0" fontId="26" fillId="6" borderId="8" xfId="2" applyFont="1" applyFill="1" applyBorder="1" applyAlignment="1">
      <alignment vertical="center" wrapText="1"/>
    </xf>
    <xf numFmtId="14" fontId="26" fillId="6" borderId="10" xfId="2" applyNumberFormat="1" applyFont="1" applyFill="1" applyBorder="1" applyAlignment="1">
      <alignment horizontal="center" vertical="center" wrapText="1"/>
    </xf>
    <xf numFmtId="49" fontId="26" fillId="6" borderId="22" xfId="0" applyNumberFormat="1" applyFont="1" applyFill="1" applyBorder="1" applyAlignment="1">
      <alignment horizontal="left" vertical="top" wrapText="1"/>
    </xf>
    <xf numFmtId="49" fontId="26" fillId="6" borderId="22" xfId="0" applyNumberFormat="1" applyFont="1" applyFill="1" applyBorder="1" applyAlignment="1">
      <alignment vertical="top" wrapText="1"/>
    </xf>
    <xf numFmtId="164" fontId="26" fillId="6" borderId="22" xfId="4" applyFont="1" applyFill="1" applyBorder="1" applyAlignment="1">
      <alignment horizontal="center" vertical="center" wrapText="1"/>
    </xf>
    <xf numFmtId="0" fontId="26" fillId="6" borderId="42" xfId="1" applyFont="1" applyFill="1" applyBorder="1" applyAlignment="1">
      <alignment horizontal="center" vertical="center" wrapText="1"/>
    </xf>
    <xf numFmtId="49" fontId="26" fillId="6" borderId="1" xfId="0" applyNumberFormat="1" applyFont="1" applyFill="1" applyBorder="1" applyAlignment="1">
      <alignment horizontal="left" vertical="top" wrapText="1"/>
    </xf>
    <xf numFmtId="49" fontId="26" fillId="6" borderId="1" xfId="0" applyNumberFormat="1" applyFont="1" applyFill="1" applyBorder="1" applyAlignment="1">
      <alignment vertical="top" wrapText="1"/>
    </xf>
    <xf numFmtId="0" fontId="26" fillId="6" borderId="40" xfId="2" applyFont="1" applyFill="1" applyBorder="1" applyAlignment="1">
      <alignment vertical="center" wrapText="1"/>
    </xf>
    <xf numFmtId="14" fontId="26" fillId="6" borderId="49" xfId="2" applyNumberFormat="1" applyFont="1" applyFill="1" applyBorder="1" applyAlignment="1">
      <alignment horizontal="center" vertical="center" wrapText="1"/>
    </xf>
    <xf numFmtId="0" fontId="19" fillId="6" borderId="15" xfId="2" applyFont="1" applyFill="1" applyBorder="1" applyAlignment="1">
      <alignment vertical="center" wrapText="1"/>
    </xf>
    <xf numFmtId="4" fontId="26" fillId="0" borderId="1" xfId="1" applyNumberFormat="1" applyFont="1" applyFill="1" applyBorder="1" applyAlignment="1">
      <alignment vertical="center" wrapText="1"/>
    </xf>
    <xf numFmtId="0" fontId="26" fillId="0" borderId="1" xfId="1" applyFont="1" applyFill="1" applyBorder="1" applyAlignment="1">
      <alignment horizontal="center" vertical="center" wrapText="1"/>
    </xf>
    <xf numFmtId="0" fontId="26" fillId="6" borderId="41" xfId="1" applyFont="1" applyFill="1" applyBorder="1" applyAlignment="1">
      <alignment horizontal="center" vertical="center" wrapText="1"/>
    </xf>
    <xf numFmtId="0" fontId="26" fillId="0" borderId="42" xfId="1" applyFont="1" applyFill="1" applyBorder="1" applyAlignment="1">
      <alignment horizontal="center" vertical="center" wrapText="1"/>
    </xf>
    <xf numFmtId="0" fontId="26" fillId="0" borderId="1" xfId="1" applyNumberFormat="1" applyFont="1" applyFill="1" applyBorder="1" applyAlignment="1">
      <alignment vertical="center" wrapText="1"/>
    </xf>
    <xf numFmtId="0" fontId="26" fillId="0" borderId="1" xfId="1" applyFont="1" applyFill="1" applyBorder="1" applyAlignment="1">
      <alignment vertical="center" wrapText="1"/>
    </xf>
    <xf numFmtId="0" fontId="26" fillId="0" borderId="21" xfId="1" applyFont="1" applyFill="1" applyBorder="1" applyAlignment="1">
      <alignment horizontal="center" vertical="center" wrapText="1"/>
    </xf>
    <xf numFmtId="0" fontId="26" fillId="0" borderId="19" xfId="1" applyFont="1" applyFill="1" applyBorder="1" applyAlignment="1">
      <alignment horizontal="center" vertical="center" wrapText="1"/>
    </xf>
    <xf numFmtId="4" fontId="26" fillId="0" borderId="4" xfId="1" applyNumberFormat="1" applyFont="1" applyFill="1" applyBorder="1" applyAlignment="1">
      <alignment vertical="center" wrapText="1"/>
    </xf>
    <xf numFmtId="49" fontId="26" fillId="0" borderId="4" xfId="1" applyNumberFormat="1" applyFont="1" applyFill="1" applyBorder="1" applyAlignment="1">
      <alignment horizontal="left" vertical="center" wrapText="1"/>
    </xf>
    <xf numFmtId="0" fontId="26" fillId="0" borderId="4" xfId="1" applyNumberFormat="1" applyFont="1" applyFill="1" applyBorder="1" applyAlignment="1">
      <alignment vertical="center" wrapText="1"/>
    </xf>
    <xf numFmtId="0" fontId="26" fillId="0" borderId="4"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19" xfId="2" applyFont="1" applyFill="1" applyBorder="1" applyAlignment="1">
      <alignment horizontal="center" vertical="center" wrapText="1"/>
    </xf>
    <xf numFmtId="4" fontId="26" fillId="0" borderId="4" xfId="2" applyNumberFormat="1" applyFont="1" applyFill="1" applyBorder="1" applyAlignment="1">
      <alignment vertical="center" wrapText="1"/>
    </xf>
    <xf numFmtId="0" fontId="26" fillId="0" borderId="4" xfId="2" applyFont="1" applyFill="1" applyBorder="1" applyAlignment="1">
      <alignment vertical="center" wrapText="1"/>
    </xf>
    <xf numFmtId="0" fontId="26" fillId="0" borderId="4" xfId="2" applyFont="1" applyFill="1" applyBorder="1" applyAlignment="1">
      <alignment horizontal="center" vertical="center" wrapText="1"/>
    </xf>
    <xf numFmtId="4" fontId="26" fillId="0" borderId="4" xfId="2" applyNumberFormat="1" applyFont="1" applyFill="1" applyBorder="1" applyAlignment="1">
      <alignment horizontal="center" vertical="center" wrapText="1"/>
    </xf>
    <xf numFmtId="14" fontId="26" fillId="0" borderId="4" xfId="2" applyNumberFormat="1" applyFont="1" applyFill="1" applyBorder="1" applyAlignment="1">
      <alignment horizontal="center" vertical="center" wrapText="1"/>
    </xf>
    <xf numFmtId="0" fontId="26" fillId="0" borderId="5" xfId="2" applyFont="1" applyFill="1" applyBorder="1" applyAlignment="1">
      <alignment horizontal="center" vertical="center" wrapText="1"/>
    </xf>
    <xf numFmtId="49" fontId="26" fillId="0" borderId="26" xfId="2" applyNumberFormat="1" applyFont="1" applyFill="1" applyBorder="1" applyAlignment="1">
      <alignment horizontal="center" vertical="center" wrapText="1"/>
    </xf>
    <xf numFmtId="4" fontId="26" fillId="0" borderId="23" xfId="2" applyNumberFormat="1" applyFont="1" applyFill="1" applyBorder="1" applyAlignment="1">
      <alignment vertical="center" wrapText="1"/>
    </xf>
    <xf numFmtId="49" fontId="26" fillId="0" borderId="23" xfId="2" applyNumberFormat="1" applyFont="1" applyFill="1" applyBorder="1" applyAlignment="1">
      <alignment horizontal="left" vertical="center" wrapText="1"/>
    </xf>
    <xf numFmtId="0" fontId="26" fillId="0" borderId="23" xfId="2" applyFont="1" applyFill="1" applyBorder="1" applyAlignment="1">
      <alignment vertical="center" wrapText="1"/>
    </xf>
    <xf numFmtId="0" fontId="26" fillId="0" borderId="23" xfId="2" applyFont="1" applyFill="1" applyBorder="1" applyAlignment="1">
      <alignment horizontal="center" vertical="center" wrapText="1"/>
    </xf>
    <xf numFmtId="0" fontId="26" fillId="0" borderId="27" xfId="2" applyFont="1" applyFill="1" applyBorder="1" applyAlignment="1">
      <alignment horizontal="center" vertical="center" wrapText="1"/>
    </xf>
    <xf numFmtId="0" fontId="26" fillId="0" borderId="4" xfId="2" applyFont="1" applyFill="1" applyBorder="1" applyAlignment="1">
      <alignment horizontal="left" vertical="center" wrapText="1"/>
    </xf>
    <xf numFmtId="0" fontId="26" fillId="0" borderId="4" xfId="1" applyFont="1" applyFill="1" applyBorder="1" applyAlignment="1">
      <alignment vertical="center" wrapText="1"/>
    </xf>
    <xf numFmtId="49" fontId="26" fillId="0" borderId="4" xfId="2" applyNumberFormat="1" applyFont="1" applyFill="1" applyBorder="1" applyAlignment="1">
      <alignment horizontal="left" vertical="center" wrapText="1"/>
    </xf>
    <xf numFmtId="0" fontId="26" fillId="0" borderId="32" xfId="2" applyFont="1" applyFill="1" applyBorder="1" applyAlignment="1">
      <alignment horizontal="center" vertical="center" wrapText="1"/>
    </xf>
    <xf numFmtId="0" fontId="26" fillId="0" borderId="4" xfId="2" applyNumberFormat="1" applyFont="1" applyFill="1" applyBorder="1" applyAlignment="1">
      <alignment horizontal="left" vertical="center" wrapText="1"/>
    </xf>
    <xf numFmtId="0" fontId="26" fillId="0" borderId="2" xfId="2" applyFont="1" applyFill="1" applyBorder="1" applyAlignment="1">
      <alignment horizontal="center" vertical="center" wrapText="1"/>
    </xf>
    <xf numFmtId="4" fontId="26" fillId="0" borderId="1" xfId="2" applyNumberFormat="1" applyFont="1" applyFill="1" applyBorder="1" applyAlignment="1">
      <alignment vertical="center" wrapText="1"/>
    </xf>
    <xf numFmtId="0" fontId="26" fillId="0" borderId="11" xfId="1" applyFont="1" applyFill="1" applyBorder="1" applyAlignment="1">
      <alignment vertical="center" wrapText="1"/>
    </xf>
    <xf numFmtId="164" fontId="26" fillId="0" borderId="1" xfId="4" applyFont="1" applyFill="1" applyBorder="1" applyAlignment="1">
      <alignment horizontal="center" vertical="center" wrapText="1"/>
    </xf>
    <xf numFmtId="14" fontId="26" fillId="0" borderId="1" xfId="1" applyNumberFormat="1" applyFont="1" applyFill="1" applyBorder="1" applyAlignment="1">
      <alignment horizontal="center" vertical="center" wrapText="1"/>
    </xf>
    <xf numFmtId="0" fontId="26" fillId="0" borderId="21" xfId="2"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32" xfId="1" applyFont="1" applyFill="1" applyBorder="1" applyAlignment="1">
      <alignment horizontal="center" vertical="center" wrapText="1"/>
    </xf>
    <xf numFmtId="0" fontId="26" fillId="0" borderId="4" xfId="1" applyFont="1" applyFill="1" applyBorder="1" applyAlignment="1">
      <alignment horizontal="left" vertical="center" wrapText="1"/>
    </xf>
    <xf numFmtId="0" fontId="26" fillId="0" borderId="1" xfId="1" applyFont="1" applyFill="1" applyBorder="1" applyAlignment="1">
      <alignment horizontal="left" vertical="center" wrapText="1"/>
    </xf>
    <xf numFmtId="4" fontId="26" fillId="0" borderId="6" xfId="1" applyNumberFormat="1" applyFont="1" applyFill="1" applyBorder="1" applyAlignment="1">
      <alignment vertical="center" wrapText="1"/>
    </xf>
    <xf numFmtId="0" fontId="26" fillId="0" borderId="9" xfId="1" applyFont="1" applyFill="1" applyBorder="1" applyAlignment="1">
      <alignment horizontal="center" vertical="center" wrapText="1"/>
    </xf>
    <xf numFmtId="4" fontId="26" fillId="0" borderId="9" xfId="1" applyNumberFormat="1" applyFont="1" applyFill="1" applyBorder="1" applyAlignment="1">
      <alignment vertical="center" wrapText="1"/>
    </xf>
    <xf numFmtId="0" fontId="26" fillId="0" borderId="9" xfId="2" applyFont="1" applyFill="1" applyBorder="1" applyAlignment="1">
      <alignment horizontal="left" vertical="center" wrapText="1"/>
    </xf>
    <xf numFmtId="49" fontId="26" fillId="0" borderId="9" xfId="0" applyNumberFormat="1" applyFont="1" applyFill="1" applyBorder="1" applyAlignment="1">
      <alignment vertical="top" wrapText="1"/>
    </xf>
    <xf numFmtId="164" fontId="26" fillId="0" borderId="9" xfId="4" applyFont="1" applyFill="1" applyBorder="1" applyAlignment="1">
      <alignment horizontal="center" vertical="center" wrapText="1"/>
    </xf>
    <xf numFmtId="0" fontId="26" fillId="0" borderId="10" xfId="1" applyFont="1" applyFill="1" applyBorder="1" applyAlignment="1">
      <alignment horizontal="center" vertical="center" wrapText="1"/>
    </xf>
    <xf numFmtId="0" fontId="19" fillId="0" borderId="12" xfId="1" applyFont="1" applyFill="1" applyBorder="1" applyAlignment="1">
      <alignment vertical="center" wrapText="1"/>
    </xf>
    <xf numFmtId="0" fontId="19" fillId="0" borderId="38" xfId="1" applyFont="1" applyFill="1" applyBorder="1" applyAlignment="1">
      <alignment vertical="center" wrapText="1"/>
    </xf>
    <xf numFmtId="0" fontId="19" fillId="0" borderId="36" xfId="1" applyFont="1" applyFill="1" applyBorder="1" applyAlignment="1">
      <alignment vertical="center" wrapText="1"/>
    </xf>
    <xf numFmtId="0" fontId="26" fillId="0" borderId="0" xfId="0" applyFont="1" applyFill="1"/>
    <xf numFmtId="0" fontId="19" fillId="6" borderId="12"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30" fillId="0" borderId="0" xfId="0" applyFont="1" applyFill="1"/>
    <xf numFmtId="0" fontId="5" fillId="0" borderId="0" xfId="1" applyFont="1" applyFill="1" applyAlignment="1">
      <alignment horizontal="center" vertical="center" wrapText="1"/>
    </xf>
    <xf numFmtId="0" fontId="31" fillId="0" borderId="0" xfId="0" applyFont="1" applyFill="1"/>
    <xf numFmtId="0" fontId="30" fillId="0" borderId="0" xfId="0" applyFont="1" applyFill="1" applyAlignment="1">
      <alignment horizontal="center"/>
    </xf>
    <xf numFmtId="0" fontId="30" fillId="0" borderId="0" xfId="1" applyFont="1" applyFill="1" applyAlignment="1">
      <alignment horizontal="center" vertical="center" wrapText="1"/>
    </xf>
    <xf numFmtId="0" fontId="26" fillId="6" borderId="9" xfId="2" applyNumberFormat="1" applyFont="1" applyFill="1" applyBorder="1" applyAlignment="1">
      <alignment vertical="center" wrapText="1"/>
    </xf>
    <xf numFmtId="0" fontId="26" fillId="6" borderId="6" xfId="2" applyNumberFormat="1" applyFont="1" applyFill="1" applyBorder="1" applyAlignment="1">
      <alignment horizontal="left" vertical="center" wrapText="1"/>
    </xf>
    <xf numFmtId="49" fontId="26" fillId="6" borderId="9" xfId="0" applyNumberFormat="1" applyFont="1" applyFill="1" applyBorder="1" applyAlignment="1">
      <alignment horizontal="left" vertical="center" wrapText="1"/>
    </xf>
    <xf numFmtId="49" fontId="26" fillId="6" borderId="9" xfId="0" applyNumberFormat="1" applyFont="1" applyFill="1" applyBorder="1" applyAlignment="1">
      <alignment vertical="center" wrapText="1"/>
    </xf>
    <xf numFmtId="49" fontId="26" fillId="6" borderId="23" xfId="0" applyNumberFormat="1" applyFont="1" applyFill="1" applyBorder="1" applyAlignment="1">
      <alignment horizontal="left"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19" fillId="6" borderId="29" xfId="1" applyFont="1" applyFill="1" applyBorder="1" applyAlignment="1">
      <alignment horizontal="center" vertical="center" wrapText="1"/>
    </xf>
    <xf numFmtId="0" fontId="19" fillId="6" borderId="25" xfId="1" applyFont="1" applyFill="1" applyBorder="1" applyAlignment="1">
      <alignment horizontal="center" vertical="center" wrapText="1"/>
    </xf>
    <xf numFmtId="0" fontId="19" fillId="6" borderId="18" xfId="1" applyFont="1" applyFill="1" applyBorder="1" applyAlignment="1">
      <alignment horizontal="center" vertical="center" wrapText="1"/>
    </xf>
    <xf numFmtId="14" fontId="19" fillId="6" borderId="25" xfId="1" applyNumberFormat="1" applyFont="1" applyFill="1" applyBorder="1" applyAlignment="1">
      <alignment horizontal="center" vertical="center" wrapText="1"/>
    </xf>
    <xf numFmtId="0" fontId="26" fillId="6" borderId="29" xfId="1" applyFont="1" applyFill="1" applyBorder="1" applyAlignment="1">
      <alignment horizontal="center" vertical="center" wrapText="1"/>
    </xf>
    <xf numFmtId="0" fontId="26" fillId="6" borderId="25" xfId="1" applyFont="1" applyFill="1" applyBorder="1" applyAlignment="1">
      <alignment horizontal="center" vertical="center" wrapText="1"/>
    </xf>
    <xf numFmtId="0" fontId="26" fillId="6" borderId="18" xfId="1" applyFont="1" applyFill="1" applyBorder="1" applyAlignment="1">
      <alignment horizontal="center" vertical="center" wrapText="1"/>
    </xf>
    <xf numFmtId="0" fontId="26" fillId="6" borderId="46" xfId="1" applyFont="1" applyFill="1" applyBorder="1" applyAlignment="1">
      <alignment horizontal="center" vertical="center" wrapText="1"/>
    </xf>
    <xf numFmtId="0" fontId="26" fillId="6" borderId="44" xfId="1" applyFont="1" applyFill="1" applyBorder="1" applyAlignment="1">
      <alignment horizontal="center" vertical="center" wrapText="1"/>
    </xf>
    <xf numFmtId="0" fontId="26" fillId="6" borderId="47" xfId="1" applyFont="1" applyFill="1" applyBorder="1" applyAlignment="1">
      <alignment horizontal="center" vertical="center" wrapText="1"/>
    </xf>
    <xf numFmtId="0" fontId="26" fillId="6" borderId="27" xfId="1" applyFont="1" applyFill="1" applyBorder="1" applyAlignment="1">
      <alignment horizontal="center" vertical="center" wrapText="1"/>
    </xf>
    <xf numFmtId="0" fontId="26" fillId="6" borderId="30" xfId="1" applyFont="1" applyFill="1" applyBorder="1" applyAlignment="1">
      <alignment horizontal="center" vertical="center" wrapText="1"/>
    </xf>
    <xf numFmtId="0" fontId="26" fillId="6" borderId="48" xfId="1"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25" xfId="2" applyFont="1" applyFill="1" applyBorder="1" applyAlignment="1">
      <alignment horizontal="center" vertical="center" wrapText="1"/>
    </xf>
    <xf numFmtId="0" fontId="26" fillId="6" borderId="18" xfId="2" applyFont="1" applyFill="1" applyBorder="1" applyAlignment="1">
      <alignment horizontal="center" vertical="center" wrapText="1"/>
    </xf>
    <xf numFmtId="0" fontId="26" fillId="6" borderId="46" xfId="2" applyFont="1" applyFill="1" applyBorder="1" applyAlignment="1">
      <alignment horizontal="center" vertical="center" wrapText="1"/>
    </xf>
    <xf numFmtId="0" fontId="26" fillId="6" borderId="44" xfId="2" applyFont="1" applyFill="1" applyBorder="1" applyAlignment="1">
      <alignment horizontal="center" vertical="center" wrapText="1"/>
    </xf>
    <xf numFmtId="0" fontId="26" fillId="6" borderId="47" xfId="2" applyFont="1" applyFill="1" applyBorder="1" applyAlignment="1">
      <alignment horizontal="center" vertical="center" wrapText="1"/>
    </xf>
    <xf numFmtId="14" fontId="26" fillId="6" borderId="27" xfId="2" applyNumberFormat="1" applyFont="1" applyFill="1" applyBorder="1" applyAlignment="1">
      <alignment horizontal="center" vertical="center" wrapText="1"/>
    </xf>
    <xf numFmtId="14" fontId="26" fillId="6" borderId="30" xfId="2" applyNumberFormat="1" applyFont="1" applyFill="1" applyBorder="1" applyAlignment="1">
      <alignment horizontal="center" vertical="center" wrapText="1"/>
    </xf>
    <xf numFmtId="14" fontId="26" fillId="6" borderId="48" xfId="2" applyNumberFormat="1" applyFont="1" applyFill="1" applyBorder="1" applyAlignment="1">
      <alignment horizontal="center" vertical="center" wrapText="1"/>
    </xf>
    <xf numFmtId="0" fontId="19" fillId="6" borderId="29" xfId="2" applyFont="1" applyFill="1" applyBorder="1" applyAlignment="1">
      <alignment horizontal="center" vertical="center" wrapText="1"/>
    </xf>
    <xf numFmtId="0" fontId="19" fillId="6" borderId="25" xfId="2" applyFont="1" applyFill="1" applyBorder="1" applyAlignment="1">
      <alignment horizontal="center" vertical="center" wrapText="1"/>
    </xf>
    <xf numFmtId="0" fontId="19" fillId="6" borderId="18" xfId="2" applyFont="1" applyFill="1" applyBorder="1" applyAlignment="1">
      <alignment horizontal="center" vertical="center" wrapText="1"/>
    </xf>
    <xf numFmtId="14" fontId="26" fillId="6" borderId="27" xfId="1" applyNumberFormat="1" applyFont="1" applyFill="1" applyBorder="1" applyAlignment="1">
      <alignment horizontal="center" vertical="center" wrapText="1"/>
    </xf>
    <xf numFmtId="14" fontId="26" fillId="6" borderId="30" xfId="1" applyNumberFormat="1" applyFont="1" applyFill="1" applyBorder="1" applyAlignment="1">
      <alignment horizontal="center" vertical="center" wrapText="1"/>
    </xf>
    <xf numFmtId="14" fontId="26" fillId="6" borderId="48" xfId="1" applyNumberFormat="1" applyFont="1" applyFill="1" applyBorder="1" applyAlignment="1">
      <alignment horizontal="center" vertical="center" wrapText="1"/>
    </xf>
    <xf numFmtId="49" fontId="19" fillId="6" borderId="29" xfId="2" applyNumberFormat="1" applyFont="1" applyFill="1" applyBorder="1" applyAlignment="1">
      <alignment horizontal="center" vertical="center" wrapText="1"/>
    </xf>
    <xf numFmtId="49" fontId="19" fillId="6" borderId="25" xfId="2" applyNumberFormat="1" applyFont="1" applyFill="1" applyBorder="1" applyAlignment="1">
      <alignment horizontal="center" vertical="center" wrapText="1"/>
    </xf>
    <xf numFmtId="49" fontId="19" fillId="6" borderId="18" xfId="2" applyNumberFormat="1" applyFont="1" applyFill="1" applyBorder="1" applyAlignment="1">
      <alignment horizontal="center" vertical="center" wrapText="1"/>
    </xf>
    <xf numFmtId="0" fontId="23" fillId="0" borderId="51" xfId="1" applyFont="1" applyFill="1" applyBorder="1" applyAlignment="1">
      <alignment horizontal="center" vertical="center" wrapText="1"/>
    </xf>
    <xf numFmtId="0" fontId="23" fillId="0" borderId="50" xfId="1" applyFont="1" applyFill="1" applyBorder="1" applyAlignment="1">
      <alignment horizontal="center" vertical="center" wrapText="1"/>
    </xf>
    <xf numFmtId="0" fontId="23" fillId="0" borderId="16" xfId="1" applyFont="1" applyFill="1" applyBorder="1" applyAlignment="1">
      <alignment horizontal="center" vertical="center" wrapText="1"/>
    </xf>
    <xf numFmtId="0" fontId="23" fillId="6" borderId="51" xfId="1" applyFont="1" applyFill="1" applyBorder="1" applyAlignment="1">
      <alignment horizontal="center" vertical="center" wrapText="1"/>
    </xf>
    <xf numFmtId="0" fontId="23" fillId="6" borderId="50" xfId="1"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38"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6" fillId="6" borderId="27" xfId="2"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43" xfId="1" applyFont="1" applyFill="1" applyBorder="1" applyAlignment="1">
      <alignment horizontal="center" vertical="center" wrapText="1"/>
    </xf>
    <xf numFmtId="14" fontId="26" fillId="6" borderId="45" xfId="1" applyNumberFormat="1" applyFont="1" applyFill="1" applyBorder="1" applyAlignment="1">
      <alignment horizontal="center" vertical="center" wrapText="1"/>
    </xf>
    <xf numFmtId="0" fontId="7" fillId="0" borderId="21"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1" xfId="1" applyFont="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Fill="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5" fillId="5" borderId="2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23" xfId="1" applyNumberFormat="1" applyFont="1" applyBorder="1" applyAlignment="1">
      <alignment horizontal="right" vertical="center" wrapText="1"/>
    </xf>
    <xf numFmtId="4" fontId="21" fillId="0" borderId="22" xfId="1" applyNumberFormat="1" applyFont="1" applyBorder="1" applyAlignment="1">
      <alignment horizontal="right" vertical="center" wrapText="1"/>
    </xf>
    <xf numFmtId="4" fontId="21" fillId="0" borderId="20" xfId="1" applyNumberFormat="1" applyFont="1" applyBorder="1" applyAlignment="1">
      <alignment horizontal="right" vertical="center" wrapText="1"/>
    </xf>
    <xf numFmtId="4" fontId="20" fillId="0" borderId="23" xfId="1" applyNumberFormat="1" applyFont="1" applyBorder="1" applyAlignment="1">
      <alignment horizontal="right" vertical="center" wrapText="1"/>
    </xf>
    <xf numFmtId="4" fontId="20" fillId="0" borderId="20" xfId="1" applyNumberFormat="1" applyFont="1" applyBorder="1" applyAlignment="1">
      <alignment horizontal="right" vertical="center" wrapText="1"/>
    </xf>
    <xf numFmtId="0" fontId="7" fillId="0" borderId="32"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24" xfId="1" applyFont="1" applyFill="1" applyBorder="1" applyAlignment="1">
      <alignment horizontal="center" vertical="center" wrapText="1"/>
    </xf>
    <xf numFmtId="4" fontId="7" fillId="0" borderId="23" xfId="1" applyNumberFormat="1" applyFont="1" applyBorder="1" applyAlignment="1">
      <alignment horizontal="right" vertical="center" wrapText="1"/>
    </xf>
    <xf numFmtId="4" fontId="7" fillId="0" borderId="22" xfId="1" applyNumberFormat="1" applyFont="1" applyBorder="1" applyAlignment="1">
      <alignment horizontal="right" vertical="center" wrapText="1"/>
    </xf>
    <xf numFmtId="4" fontId="7" fillId="0" borderId="20"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6" fillId="0" borderId="4" xfId="2" applyNumberFormat="1" applyFont="1" applyFill="1" applyBorder="1" applyAlignment="1">
      <alignment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1019175</xdr:colOff>
      <xdr:row>1</xdr:row>
      <xdr:rowOff>346363</xdr:rowOff>
    </xdr:to>
    <xdr:pic>
      <xdr:nvPicPr>
        <xdr:cNvPr id="1041" name="Imagen 1" descr="LOGO-NUEVO-ESSALU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45948" cy="692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10">
          <cell r="K10">
            <v>2448584</v>
          </cell>
        </row>
        <row r="12">
          <cell r="K12">
            <v>1574135.61</v>
          </cell>
        </row>
        <row r="15">
          <cell r="K15">
            <v>5922799</v>
          </cell>
        </row>
        <row r="16">
          <cell r="K16">
            <v>2367338</v>
          </cell>
        </row>
        <row r="18">
          <cell r="K18">
            <v>0</v>
          </cell>
        </row>
        <row r="19">
          <cell r="K19">
            <v>1078702</v>
          </cell>
        </row>
        <row r="20">
          <cell r="K20">
            <v>358280</v>
          </cell>
        </row>
        <row r="22">
          <cell r="K22">
            <v>0</v>
          </cell>
        </row>
        <row r="23">
          <cell r="K23">
            <v>408870</v>
          </cell>
        </row>
        <row r="24">
          <cell r="K24">
            <v>4436771</v>
          </cell>
        </row>
        <row r="27">
          <cell r="K27">
            <v>9092751</v>
          </cell>
        </row>
        <row r="29">
          <cell r="K29">
            <v>9031768</v>
          </cell>
        </row>
        <row r="32">
          <cell r="K32">
            <v>3964908</v>
          </cell>
        </row>
        <row r="34">
          <cell r="K34">
            <v>75938</v>
          </cell>
        </row>
        <row r="35">
          <cell r="K35">
            <v>177087</v>
          </cell>
        </row>
        <row r="38">
          <cell r="K38">
            <v>6011307</v>
          </cell>
        </row>
        <row r="40">
          <cell r="K40">
            <v>216779</v>
          </cell>
        </row>
        <row r="41">
          <cell r="K41">
            <v>1665370</v>
          </cell>
        </row>
        <row r="45">
          <cell r="K45">
            <v>215032</v>
          </cell>
        </row>
        <row r="46">
          <cell r="K46">
            <v>1528520</v>
          </cell>
        </row>
        <row r="50">
          <cell r="K50">
            <v>3269530.77</v>
          </cell>
        </row>
        <row r="52">
          <cell r="K52">
            <v>1480444.61</v>
          </cell>
        </row>
        <row r="55">
          <cell r="K55">
            <v>6130692</v>
          </cell>
        </row>
        <row r="56">
          <cell r="K56">
            <v>2132222.4</v>
          </cell>
        </row>
        <row r="58">
          <cell r="K58">
            <v>3135221</v>
          </cell>
        </row>
      </sheetData>
      <sheetData sheetId="2" refreshError="1">
        <row r="7">
          <cell r="K7">
            <v>48000</v>
          </cell>
        </row>
        <row r="11">
          <cell r="K11">
            <v>0</v>
          </cell>
        </row>
        <row r="13">
          <cell r="K13">
            <v>100000</v>
          </cell>
        </row>
        <row r="16">
          <cell r="K16">
            <v>4455771</v>
          </cell>
        </row>
        <row r="17">
          <cell r="K17">
            <v>300140</v>
          </cell>
        </row>
        <row r="20">
          <cell r="K20">
            <v>981340</v>
          </cell>
        </row>
        <row r="21">
          <cell r="K21">
            <v>47901.16</v>
          </cell>
        </row>
        <row r="23">
          <cell r="K23">
            <v>0</v>
          </cell>
        </row>
        <row r="24">
          <cell r="K24">
            <v>1516453</v>
          </cell>
        </row>
        <row r="25">
          <cell r="K25">
            <v>40260</v>
          </cell>
        </row>
        <row r="27">
          <cell r="K27">
            <v>10000</v>
          </cell>
        </row>
        <row r="31">
          <cell r="K31">
            <v>0</v>
          </cell>
        </row>
        <row r="32">
          <cell r="K32">
            <v>2875416.47</v>
          </cell>
        </row>
        <row r="33">
          <cell r="K33">
            <v>840101</v>
          </cell>
        </row>
        <row r="35">
          <cell r="K35">
            <v>5000</v>
          </cell>
        </row>
        <row r="39">
          <cell r="K39">
            <v>0</v>
          </cell>
        </row>
        <row r="40">
          <cell r="K40">
            <v>428675</v>
          </cell>
        </row>
        <row r="41">
          <cell r="K41">
            <v>150408.5</v>
          </cell>
        </row>
        <row r="43">
          <cell r="K43">
            <v>260000</v>
          </cell>
        </row>
        <row r="45">
          <cell r="K45">
            <v>580664.27</v>
          </cell>
        </row>
        <row r="48">
          <cell r="K48">
            <v>161363.5</v>
          </cell>
        </row>
        <row r="50">
          <cell r="K50">
            <v>799038.6</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311"/>
      <c r="C2" s="311"/>
      <c r="D2" s="311"/>
      <c r="E2" s="311"/>
      <c r="F2" s="311"/>
      <c r="G2" s="311"/>
      <c r="H2"/>
      <c r="I2" s="9"/>
      <c r="J2" s="9"/>
    </row>
    <row r="3" spans="2:11" ht="21.75" customHeight="1" x14ac:dyDescent="0.2">
      <c r="B3" s="311" t="s">
        <v>287</v>
      </c>
      <c r="C3" s="311"/>
      <c r="D3" s="311"/>
      <c r="E3" s="311"/>
      <c r="F3" s="311"/>
      <c r="G3" s="311"/>
      <c r="H3" s="311"/>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311" t="s">
        <v>260</v>
      </c>
      <c r="C41" s="311"/>
      <c r="D41" s="311"/>
      <c r="E41" s="311"/>
      <c r="F41" s="311"/>
      <c r="G41" s="311"/>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314" t="s">
        <v>69</v>
      </c>
      <c r="C2" s="314"/>
      <c r="D2" s="314"/>
      <c r="E2" s="314"/>
      <c r="F2" s="314"/>
      <c r="G2" s="314"/>
      <c r="H2" s="314"/>
    </row>
    <row r="3" spans="2:10" x14ac:dyDescent="0.2">
      <c r="C3" s="9"/>
    </row>
    <row r="4" spans="2:10" ht="18" customHeight="1" x14ac:dyDescent="0.2">
      <c r="B4" s="312" t="s">
        <v>70</v>
      </c>
      <c r="C4" s="312" t="s">
        <v>54</v>
      </c>
      <c r="D4" s="312" t="s">
        <v>127</v>
      </c>
      <c r="E4" s="312" t="s">
        <v>126</v>
      </c>
      <c r="F4" s="26"/>
      <c r="G4" s="312" t="s">
        <v>90</v>
      </c>
      <c r="H4" s="315" t="s">
        <v>75</v>
      </c>
      <c r="J4" s="312"/>
    </row>
    <row r="5" spans="2:10" ht="18" customHeight="1" x14ac:dyDescent="0.2">
      <c r="B5" s="313"/>
      <c r="C5" s="313"/>
      <c r="D5" s="313" t="s">
        <v>58</v>
      </c>
      <c r="E5" s="313"/>
      <c r="F5" s="19" t="s">
        <v>74</v>
      </c>
      <c r="G5" s="313"/>
      <c r="H5" s="316"/>
      <c r="J5" s="313"/>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8"/>
  <sheetViews>
    <sheetView tabSelected="1" zoomScale="70" zoomScaleNormal="70" zoomScaleSheetLayoutView="85" workbookViewId="0">
      <pane ySplit="5" topLeftCell="A21" activePane="bottomLeft" state="frozen"/>
      <selection pane="bottomLeft" activeCell="H28" sqref="H28"/>
    </sheetView>
  </sheetViews>
  <sheetFormatPr baseColWidth="10" defaultRowHeight="12.75" x14ac:dyDescent="0.2"/>
  <cols>
    <col min="1" max="1" width="22.42578125" style="115" customWidth="1"/>
    <col min="2" max="2" width="11.7109375" style="118" customWidth="1"/>
    <col min="3" max="3" width="13.7109375" style="118" customWidth="1"/>
    <col min="4" max="4" width="21.140625" style="118" customWidth="1"/>
    <col min="5" max="5" width="34.7109375" style="119" customWidth="1"/>
    <col min="6" max="6" width="25" style="118" customWidth="1"/>
    <col min="7" max="7" width="20.7109375" style="119" customWidth="1"/>
    <col min="8" max="8" width="91.140625" style="118" customWidth="1"/>
    <col min="9" max="9" width="26.42578125" style="120" customWidth="1"/>
    <col min="10" max="10" width="26.42578125" style="118" customWidth="1"/>
    <col min="11" max="11" width="22.42578125" style="118" customWidth="1"/>
    <col min="12" max="12" width="26.42578125" style="118" customWidth="1"/>
    <col min="13" max="13" width="20.140625" style="118" customWidth="1"/>
    <col min="14" max="14" width="24.5703125" style="118" customWidth="1"/>
    <col min="15" max="15" width="31.5703125" style="117" customWidth="1"/>
    <col min="16" max="16" width="25.42578125" style="117" customWidth="1"/>
    <col min="17" max="17" width="38.28515625" style="117" bestFit="1" customWidth="1"/>
    <col min="18" max="18" width="33.5703125" style="115" customWidth="1"/>
    <col min="19" max="16384" width="11.42578125" style="115"/>
  </cols>
  <sheetData>
    <row r="1" spans="1:18" ht="27.75" customHeight="1" x14ac:dyDescent="0.2"/>
    <row r="2" spans="1:18" ht="33.75" customHeight="1" thickBot="1" x14ac:dyDescent="0.25"/>
    <row r="3" spans="1:18" s="297" customFormat="1" ht="16.5" thickBot="1" x14ac:dyDescent="0.25">
      <c r="A3" s="348" t="s">
        <v>398</v>
      </c>
      <c r="B3" s="294"/>
      <c r="C3" s="295"/>
      <c r="D3" s="295"/>
      <c r="E3" s="295"/>
      <c r="F3" s="295"/>
      <c r="G3" s="295"/>
      <c r="H3" s="295"/>
      <c r="I3" s="295"/>
      <c r="J3" s="295"/>
      <c r="K3" s="295"/>
      <c r="L3" s="295"/>
      <c r="M3" s="295"/>
      <c r="N3" s="295"/>
      <c r="O3" s="295"/>
      <c r="P3" s="295"/>
      <c r="Q3" s="296"/>
    </row>
    <row r="4" spans="1:18" s="297" customFormat="1" ht="48" thickBot="1" x14ac:dyDescent="0.25">
      <c r="A4" s="349"/>
      <c r="B4" s="317" t="s">
        <v>23</v>
      </c>
      <c r="C4" s="317" t="s">
        <v>312</v>
      </c>
      <c r="D4" s="317" t="s">
        <v>311</v>
      </c>
      <c r="E4" s="317" t="s">
        <v>310</v>
      </c>
      <c r="F4" s="317" t="s">
        <v>309</v>
      </c>
      <c r="G4" s="317" t="s">
        <v>314</v>
      </c>
      <c r="H4" s="317" t="s">
        <v>308</v>
      </c>
      <c r="I4" s="356" t="s">
        <v>299</v>
      </c>
      <c r="J4" s="353" t="s">
        <v>300</v>
      </c>
      <c r="K4" s="354"/>
      <c r="L4" s="354"/>
      <c r="M4" s="354"/>
      <c r="N4" s="355"/>
      <c r="O4" s="298" t="s">
        <v>320</v>
      </c>
      <c r="P4" s="298" t="s">
        <v>301</v>
      </c>
      <c r="Q4" s="298" t="s">
        <v>302</v>
      </c>
    </row>
    <row r="5" spans="1:18" s="297" customFormat="1" ht="32.25" thickBot="1" x14ac:dyDescent="0.25">
      <c r="A5" s="349"/>
      <c r="B5" s="319"/>
      <c r="C5" s="319"/>
      <c r="D5" s="319"/>
      <c r="E5" s="319"/>
      <c r="F5" s="319"/>
      <c r="G5" s="319"/>
      <c r="H5" s="319"/>
      <c r="I5" s="357"/>
      <c r="J5" s="299" t="s">
        <v>303</v>
      </c>
      <c r="K5" s="299" t="s">
        <v>304</v>
      </c>
      <c r="L5" s="299" t="s">
        <v>305</v>
      </c>
      <c r="M5" s="299" t="s">
        <v>306</v>
      </c>
      <c r="N5" s="299" t="s">
        <v>307</v>
      </c>
      <c r="O5" s="300"/>
      <c r="P5" s="300"/>
      <c r="Q5" s="300"/>
    </row>
    <row r="6" spans="1:18" ht="60" x14ac:dyDescent="0.2">
      <c r="A6" s="349"/>
      <c r="B6" s="330">
        <v>1</v>
      </c>
      <c r="C6" s="333" t="s">
        <v>61</v>
      </c>
      <c r="D6" s="358" t="s">
        <v>61</v>
      </c>
      <c r="E6" s="330" t="s">
        <v>0</v>
      </c>
      <c r="F6" s="166" t="s">
        <v>72</v>
      </c>
      <c r="G6" s="162">
        <v>0</v>
      </c>
      <c r="H6" s="144" t="s">
        <v>332</v>
      </c>
      <c r="I6" s="212" t="s">
        <v>333</v>
      </c>
      <c r="J6" s="163" t="s">
        <v>334</v>
      </c>
      <c r="K6" s="163" t="s">
        <v>335</v>
      </c>
      <c r="L6" s="168">
        <v>50992898.149999999</v>
      </c>
      <c r="M6" s="163" t="s">
        <v>336</v>
      </c>
      <c r="N6" s="164">
        <v>41809</v>
      </c>
      <c r="O6" s="168">
        <v>4145633.99</v>
      </c>
      <c r="P6" s="169" t="s">
        <v>337</v>
      </c>
      <c r="Q6" s="170" t="s">
        <v>338</v>
      </c>
      <c r="R6" s="116"/>
    </row>
    <row r="7" spans="1:18" ht="15.75" customHeight="1" thickBot="1" x14ac:dyDescent="0.25">
      <c r="A7" s="349"/>
      <c r="B7" s="332"/>
      <c r="C7" s="334"/>
      <c r="D7" s="359"/>
      <c r="E7" s="332"/>
      <c r="F7" s="221" t="s">
        <v>77</v>
      </c>
      <c r="G7" s="171">
        <f>+'[1]ANEXO 2'!$K$50</f>
        <v>3269530.77</v>
      </c>
      <c r="H7" s="172"/>
      <c r="I7" s="173"/>
      <c r="J7" s="174"/>
      <c r="K7" s="174"/>
      <c r="L7" s="174"/>
      <c r="M7" s="174"/>
      <c r="N7" s="174"/>
      <c r="O7" s="174"/>
      <c r="P7" s="174"/>
      <c r="Q7" s="175"/>
      <c r="R7" s="116"/>
    </row>
    <row r="8" spans="1:18" ht="165" x14ac:dyDescent="0.2">
      <c r="A8" s="349"/>
      <c r="B8" s="321">
        <v>2</v>
      </c>
      <c r="C8" s="324" t="s">
        <v>61</v>
      </c>
      <c r="D8" s="327" t="s">
        <v>61</v>
      </c>
      <c r="E8" s="317" t="s">
        <v>1</v>
      </c>
      <c r="F8" s="253" t="s">
        <v>290</v>
      </c>
      <c r="G8" s="254">
        <f>+'[1]ANEXO 2'!$K$58</f>
        <v>3135221</v>
      </c>
      <c r="H8" s="256" t="s">
        <v>395</v>
      </c>
      <c r="I8" s="273" t="s">
        <v>330</v>
      </c>
      <c r="J8" s="257"/>
      <c r="K8" s="257"/>
      <c r="L8" s="257"/>
      <c r="M8" s="257"/>
      <c r="N8" s="257"/>
      <c r="O8" s="257"/>
      <c r="P8" s="257"/>
      <c r="Q8" s="258"/>
      <c r="R8" s="116"/>
    </row>
    <row r="9" spans="1:18" ht="15" x14ac:dyDescent="0.2">
      <c r="A9" s="349"/>
      <c r="B9" s="322"/>
      <c r="C9" s="325"/>
      <c r="D9" s="328"/>
      <c r="E9" s="318"/>
      <c r="F9" s="249" t="s">
        <v>297</v>
      </c>
      <c r="G9" s="246">
        <v>0</v>
      </c>
      <c r="H9" s="250"/>
      <c r="I9" s="251"/>
      <c r="J9" s="247"/>
      <c r="K9" s="247"/>
      <c r="L9" s="247"/>
      <c r="M9" s="247"/>
      <c r="N9" s="247"/>
      <c r="O9" s="247"/>
      <c r="P9" s="247"/>
      <c r="Q9" s="252"/>
      <c r="R9" s="116"/>
    </row>
    <row r="10" spans="1:18" ht="15" x14ac:dyDescent="0.2">
      <c r="A10" s="349"/>
      <c r="B10" s="322"/>
      <c r="C10" s="325"/>
      <c r="D10" s="328"/>
      <c r="E10" s="318"/>
      <c r="F10" s="249" t="s">
        <v>72</v>
      </c>
      <c r="G10" s="246"/>
      <c r="H10" s="250"/>
      <c r="I10" s="251"/>
      <c r="J10" s="247"/>
      <c r="K10" s="247"/>
      <c r="L10" s="247"/>
      <c r="M10" s="247"/>
      <c r="N10" s="247"/>
      <c r="O10" s="247"/>
      <c r="P10" s="247"/>
      <c r="Q10" s="252"/>
      <c r="R10" s="116"/>
    </row>
    <row r="11" spans="1:18" ht="15.75" customHeight="1" thickBot="1" x14ac:dyDescent="0.25">
      <c r="A11" s="349"/>
      <c r="B11" s="323"/>
      <c r="C11" s="326"/>
      <c r="D11" s="329"/>
      <c r="E11" s="319"/>
      <c r="F11" s="248" t="s">
        <v>77</v>
      </c>
      <c r="G11" s="130"/>
      <c r="H11" s="216"/>
      <c r="I11" s="216"/>
      <c r="J11" s="132"/>
      <c r="K11" s="132"/>
      <c r="L11" s="132"/>
      <c r="M11" s="132"/>
      <c r="N11" s="132"/>
      <c r="O11" s="132"/>
      <c r="P11" s="132"/>
      <c r="Q11" s="133"/>
    </row>
    <row r="12" spans="1:18" ht="166.5" customHeight="1" x14ac:dyDescent="0.2">
      <c r="A12" s="349"/>
      <c r="B12" s="321">
        <v>3</v>
      </c>
      <c r="C12" s="325">
        <v>180989</v>
      </c>
      <c r="D12" s="343">
        <v>41046</v>
      </c>
      <c r="E12" s="317" t="s">
        <v>7</v>
      </c>
      <c r="F12" s="253" t="s">
        <v>95</v>
      </c>
      <c r="G12" s="254">
        <f>+'[1]ANEXO 2'!$K$34</f>
        <v>75938</v>
      </c>
      <c r="H12" s="255" t="s">
        <v>408</v>
      </c>
      <c r="I12" s="256" t="s">
        <v>396</v>
      </c>
      <c r="J12" s="257"/>
      <c r="K12" s="257"/>
      <c r="L12" s="257"/>
      <c r="M12" s="257"/>
      <c r="N12" s="257"/>
      <c r="O12" s="257"/>
      <c r="P12" s="257"/>
      <c r="Q12" s="258"/>
    </row>
    <row r="13" spans="1:18" ht="15" customHeight="1" x14ac:dyDescent="0.2">
      <c r="A13" s="349"/>
      <c r="B13" s="322"/>
      <c r="C13" s="325"/>
      <c r="D13" s="343"/>
      <c r="E13" s="318"/>
      <c r="F13" s="207" t="s">
        <v>72</v>
      </c>
      <c r="G13" s="134">
        <f>+'[1]ANEXO 2'!$K$35</f>
        <v>177087</v>
      </c>
      <c r="H13" s="135"/>
      <c r="I13" s="215"/>
      <c r="J13" s="136" t="s">
        <v>61</v>
      </c>
      <c r="K13" s="136" t="s">
        <v>61</v>
      </c>
      <c r="L13" s="136" t="s">
        <v>61</v>
      </c>
      <c r="M13" s="136" t="s">
        <v>61</v>
      </c>
      <c r="N13" s="136" t="s">
        <v>61</v>
      </c>
      <c r="O13" s="136" t="s">
        <v>61</v>
      </c>
      <c r="P13" s="136" t="s">
        <v>61</v>
      </c>
      <c r="Q13" s="137" t="s">
        <v>61</v>
      </c>
      <c r="R13" s="116"/>
    </row>
    <row r="14" spans="1:18" ht="15" customHeight="1" x14ac:dyDescent="0.2">
      <c r="A14" s="349"/>
      <c r="B14" s="322"/>
      <c r="C14" s="325"/>
      <c r="D14" s="343"/>
      <c r="E14" s="318"/>
      <c r="F14" s="207" t="s">
        <v>298</v>
      </c>
      <c r="G14" s="134">
        <v>0</v>
      </c>
      <c r="H14" s="135"/>
      <c r="I14" s="215"/>
      <c r="J14" s="136"/>
      <c r="K14" s="136"/>
      <c r="L14" s="136"/>
      <c r="M14" s="136"/>
      <c r="N14" s="136"/>
      <c r="O14" s="136"/>
      <c r="P14" s="136"/>
      <c r="Q14" s="137"/>
    </row>
    <row r="15" spans="1:18" ht="15.75" customHeight="1" thickBot="1" x14ac:dyDescent="0.25">
      <c r="A15" s="349"/>
      <c r="B15" s="323"/>
      <c r="C15" s="360"/>
      <c r="D15" s="361"/>
      <c r="E15" s="319"/>
      <c r="F15" s="223" t="s">
        <v>77</v>
      </c>
      <c r="G15" s="130">
        <v>0</v>
      </c>
      <c r="H15" s="138"/>
      <c r="I15" s="216"/>
      <c r="J15" s="132"/>
      <c r="K15" s="132"/>
      <c r="L15" s="132"/>
      <c r="M15" s="132"/>
      <c r="N15" s="132"/>
      <c r="O15" s="132"/>
      <c r="P15" s="132"/>
      <c r="Q15" s="133"/>
    </row>
    <row r="16" spans="1:18" ht="225.75" thickBot="1" x14ac:dyDescent="0.25">
      <c r="A16" s="349"/>
      <c r="B16" s="177">
        <v>4</v>
      </c>
      <c r="C16" s="176">
        <v>1809209</v>
      </c>
      <c r="D16" s="226">
        <v>41046</v>
      </c>
      <c r="E16" s="178" t="s">
        <v>28</v>
      </c>
      <c r="F16" s="224" t="s">
        <v>77</v>
      </c>
      <c r="G16" s="139">
        <f>+'[1]ANEXO 2'!$K$38</f>
        <v>6011307</v>
      </c>
      <c r="H16" s="140" t="s">
        <v>416</v>
      </c>
      <c r="I16" s="306" t="s">
        <v>417</v>
      </c>
      <c r="J16" s="142"/>
      <c r="K16" s="142"/>
      <c r="L16" s="142"/>
      <c r="M16" s="142"/>
      <c r="N16" s="142"/>
      <c r="O16" s="142"/>
      <c r="P16" s="142"/>
      <c r="Q16" s="143"/>
    </row>
    <row r="17" spans="1:18" ht="240.75" thickBot="1" x14ac:dyDescent="0.25">
      <c r="A17" s="349"/>
      <c r="B17" s="179">
        <v>5</v>
      </c>
      <c r="C17" s="217">
        <v>180920</v>
      </c>
      <c r="D17" s="232">
        <v>41046</v>
      </c>
      <c r="E17" s="178" t="s">
        <v>29</v>
      </c>
      <c r="F17" s="224" t="s">
        <v>77</v>
      </c>
      <c r="G17" s="139">
        <f>+'[1]ANEXO 2'!$K$52</f>
        <v>1480444.61</v>
      </c>
      <c r="H17" s="140" t="s">
        <v>418</v>
      </c>
      <c r="I17" s="306" t="s">
        <v>419</v>
      </c>
      <c r="J17" s="142"/>
      <c r="K17" s="142"/>
      <c r="L17" s="142"/>
      <c r="M17" s="142"/>
      <c r="N17" s="142"/>
      <c r="O17" s="142"/>
      <c r="P17" s="142"/>
      <c r="Q17" s="143"/>
      <c r="R17" s="116"/>
    </row>
    <row r="18" spans="1:18" ht="270.75" thickBot="1" x14ac:dyDescent="0.25">
      <c r="A18" s="349"/>
      <c r="B18" s="177">
        <v>6</v>
      </c>
      <c r="C18" s="206">
        <v>181094</v>
      </c>
      <c r="D18" s="233">
        <v>41046</v>
      </c>
      <c r="E18" s="178" t="s">
        <v>4</v>
      </c>
      <c r="F18" s="224" t="s">
        <v>77</v>
      </c>
      <c r="G18" s="139">
        <f>+'[1]ANEXO 2'!$K$12</f>
        <v>1574135.61</v>
      </c>
      <c r="H18" s="140" t="s">
        <v>420</v>
      </c>
      <c r="I18" s="306" t="s">
        <v>421</v>
      </c>
      <c r="J18" s="142"/>
      <c r="K18" s="142"/>
      <c r="L18" s="142"/>
      <c r="M18" s="142"/>
      <c r="N18" s="142"/>
      <c r="O18" s="142"/>
      <c r="P18" s="142"/>
      <c r="Q18" s="143"/>
      <c r="R18" s="116"/>
    </row>
    <row r="19" spans="1:18" ht="48" customHeight="1" x14ac:dyDescent="0.2">
      <c r="A19" s="349"/>
      <c r="B19" s="330">
        <v>7</v>
      </c>
      <c r="C19" s="333">
        <v>211309</v>
      </c>
      <c r="D19" s="336">
        <v>41156</v>
      </c>
      <c r="E19" s="339" t="s">
        <v>9</v>
      </c>
      <c r="F19" s="259" t="s">
        <v>95</v>
      </c>
      <c r="G19" s="260">
        <v>0</v>
      </c>
      <c r="H19" s="272" t="s">
        <v>377</v>
      </c>
      <c r="I19" s="261" t="s">
        <v>378</v>
      </c>
      <c r="J19" s="262"/>
      <c r="K19" s="262"/>
      <c r="L19" s="263"/>
      <c r="M19" s="262"/>
      <c r="N19" s="264"/>
      <c r="O19" s="262"/>
      <c r="P19" s="262"/>
      <c r="Q19" s="265"/>
      <c r="R19" s="116"/>
    </row>
    <row r="20" spans="1:18" ht="45" x14ac:dyDescent="0.2">
      <c r="A20" s="349"/>
      <c r="B20" s="331"/>
      <c r="C20" s="334"/>
      <c r="D20" s="337"/>
      <c r="E20" s="340"/>
      <c r="F20" s="220" t="s">
        <v>72</v>
      </c>
      <c r="G20" s="165">
        <f>+'[1]ANEXO 2'!$K$15</f>
        <v>5922799</v>
      </c>
      <c r="H20" s="145" t="s">
        <v>422</v>
      </c>
      <c r="I20" s="182"/>
      <c r="J20" s="183"/>
      <c r="K20" s="183"/>
      <c r="L20" s="184"/>
      <c r="M20" s="183"/>
      <c r="N20" s="183"/>
      <c r="O20" s="183"/>
      <c r="P20" s="183"/>
      <c r="Q20" s="151"/>
      <c r="R20" s="116"/>
    </row>
    <row r="21" spans="1:18" ht="30.75" thickBot="1" x14ac:dyDescent="0.25">
      <c r="A21" s="349"/>
      <c r="B21" s="332"/>
      <c r="C21" s="335"/>
      <c r="D21" s="338"/>
      <c r="E21" s="341"/>
      <c r="F21" s="221" t="s">
        <v>291</v>
      </c>
      <c r="G21" s="185">
        <f>+'[1]ANEXO 2'!$K$16</f>
        <v>2367338</v>
      </c>
      <c r="H21" s="152"/>
      <c r="I21" s="214"/>
      <c r="J21" s="174"/>
      <c r="K21" s="174"/>
      <c r="L21" s="186"/>
      <c r="M21" s="174"/>
      <c r="N21" s="174"/>
      <c r="O21" s="174"/>
      <c r="P21" s="174"/>
      <c r="Q21" s="175"/>
      <c r="R21" s="116"/>
    </row>
    <row r="22" spans="1:18" ht="79.5" customHeight="1" x14ac:dyDescent="0.2">
      <c r="A22" s="349"/>
      <c r="B22" s="330">
        <v>8</v>
      </c>
      <c r="C22" s="333">
        <v>237720</v>
      </c>
      <c r="D22" s="336">
        <v>41421</v>
      </c>
      <c r="E22" s="339" t="s">
        <v>10</v>
      </c>
      <c r="F22" s="259" t="s">
        <v>95</v>
      </c>
      <c r="G22" s="260">
        <v>0</v>
      </c>
      <c r="H22" s="396" t="s">
        <v>438</v>
      </c>
      <c r="I22" s="261"/>
      <c r="J22" s="262"/>
      <c r="K22" s="262"/>
      <c r="L22" s="263"/>
      <c r="M22" s="262"/>
      <c r="N22" s="264"/>
      <c r="O22" s="262"/>
      <c r="P22" s="262"/>
      <c r="Q22" s="265"/>
      <c r="R22" s="116"/>
    </row>
    <row r="23" spans="1:18" ht="15" x14ac:dyDescent="0.2">
      <c r="A23" s="349"/>
      <c r="B23" s="331"/>
      <c r="C23" s="334"/>
      <c r="D23" s="337"/>
      <c r="E23" s="340"/>
      <c r="F23" s="220" t="s">
        <v>72</v>
      </c>
      <c r="G23" s="165">
        <f>+'[1]ANEXO 2'!$K$9</f>
        <v>5890926.3399999999</v>
      </c>
      <c r="H23" s="145" t="s">
        <v>423</v>
      </c>
      <c r="I23" s="182"/>
      <c r="J23" s="183"/>
      <c r="K23" s="183"/>
      <c r="L23" s="184"/>
      <c r="M23" s="183"/>
      <c r="N23" s="187"/>
      <c r="O23" s="183"/>
      <c r="P23" s="183"/>
      <c r="Q23" s="151"/>
      <c r="R23" s="116"/>
    </row>
    <row r="24" spans="1:18" ht="15.75" customHeight="1" thickBot="1" x14ac:dyDescent="0.25">
      <c r="A24" s="349"/>
      <c r="B24" s="332"/>
      <c r="C24" s="334"/>
      <c r="D24" s="337"/>
      <c r="E24" s="341"/>
      <c r="F24" s="221" t="s">
        <v>77</v>
      </c>
      <c r="G24" s="171">
        <f>+'[1]ANEXO 2'!$K$10</f>
        <v>2448584</v>
      </c>
      <c r="H24" s="188"/>
      <c r="I24" s="214"/>
      <c r="J24" s="174"/>
      <c r="K24" s="174"/>
      <c r="L24" s="186"/>
      <c r="M24" s="174"/>
      <c r="N24" s="189"/>
      <c r="O24" s="174"/>
      <c r="P24" s="174"/>
      <c r="Q24" s="175"/>
      <c r="R24" s="116"/>
    </row>
    <row r="25" spans="1:18" ht="30" x14ac:dyDescent="0.2">
      <c r="A25" s="349"/>
      <c r="B25" s="330">
        <v>9</v>
      </c>
      <c r="C25" s="333">
        <v>238552</v>
      </c>
      <c r="D25" s="336">
        <v>41591</v>
      </c>
      <c r="E25" s="339" t="s">
        <v>12</v>
      </c>
      <c r="F25" s="259" t="s">
        <v>95</v>
      </c>
      <c r="G25" s="260">
        <v>0</v>
      </c>
      <c r="H25" s="274" t="s">
        <v>379</v>
      </c>
      <c r="I25" s="261" t="s">
        <v>378</v>
      </c>
      <c r="J25" s="262"/>
      <c r="K25" s="262"/>
      <c r="L25" s="263"/>
      <c r="M25" s="262"/>
      <c r="N25" s="264"/>
      <c r="O25" s="262"/>
      <c r="P25" s="262"/>
      <c r="Q25" s="265"/>
      <c r="R25" s="116"/>
    </row>
    <row r="26" spans="1:18" ht="15" x14ac:dyDescent="0.2">
      <c r="A26" s="349"/>
      <c r="B26" s="331"/>
      <c r="C26" s="334"/>
      <c r="D26" s="337"/>
      <c r="E26" s="340"/>
      <c r="F26" s="220" t="s">
        <v>72</v>
      </c>
      <c r="G26" s="165">
        <f>+'[1]ANEXO 2'!$K$55</f>
        <v>6130692</v>
      </c>
      <c r="H26" s="145" t="s">
        <v>358</v>
      </c>
      <c r="I26" s="182"/>
      <c r="J26" s="183"/>
      <c r="K26" s="183"/>
      <c r="L26" s="184"/>
      <c r="M26" s="183"/>
      <c r="N26" s="183"/>
      <c r="O26" s="183"/>
      <c r="P26" s="183"/>
      <c r="Q26" s="151"/>
      <c r="R26" s="116"/>
    </row>
    <row r="27" spans="1:18" ht="41.25" customHeight="1" thickBot="1" x14ac:dyDescent="0.25">
      <c r="A27" s="349"/>
      <c r="B27" s="332"/>
      <c r="C27" s="335"/>
      <c r="D27" s="338"/>
      <c r="E27" s="341"/>
      <c r="F27" s="221" t="s">
        <v>77</v>
      </c>
      <c r="G27" s="171">
        <f>+'[1]ANEXO 2'!$K$56</f>
        <v>2132222.4</v>
      </c>
      <c r="H27" s="152"/>
      <c r="I27" s="214"/>
      <c r="J27" s="174"/>
      <c r="K27" s="174"/>
      <c r="L27" s="186"/>
      <c r="M27" s="174"/>
      <c r="N27" s="174"/>
      <c r="O27" s="174"/>
      <c r="P27" s="174"/>
      <c r="Q27" s="175"/>
      <c r="R27" s="116"/>
    </row>
    <row r="28" spans="1:18" ht="98.25" customHeight="1" x14ac:dyDescent="0.2">
      <c r="A28" s="349"/>
      <c r="B28" s="330">
        <v>10</v>
      </c>
      <c r="C28" s="333">
        <v>269832</v>
      </c>
      <c r="D28" s="336">
        <v>41592</v>
      </c>
      <c r="E28" s="339" t="s">
        <v>399</v>
      </c>
      <c r="F28" s="275" t="s">
        <v>95</v>
      </c>
      <c r="G28" s="260"/>
      <c r="H28" s="276" t="s">
        <v>439</v>
      </c>
      <c r="I28" s="261" t="s">
        <v>380</v>
      </c>
      <c r="J28" s="262"/>
      <c r="K28" s="262"/>
      <c r="L28" s="262"/>
      <c r="M28" s="262"/>
      <c r="N28" s="264"/>
      <c r="O28" s="262"/>
      <c r="P28" s="262"/>
      <c r="Q28" s="265"/>
      <c r="R28" s="116"/>
    </row>
    <row r="29" spans="1:18" ht="60.75" customHeight="1" x14ac:dyDescent="0.2">
      <c r="A29" s="349"/>
      <c r="B29" s="331"/>
      <c r="C29" s="334"/>
      <c r="D29" s="337"/>
      <c r="E29" s="340"/>
      <c r="F29" s="219" t="s">
        <v>72</v>
      </c>
      <c r="G29" s="190">
        <f>+'[1]ANEXO 2'!$K$45</f>
        <v>215032</v>
      </c>
      <c r="H29" s="191"/>
      <c r="I29" s="213"/>
      <c r="J29" s="192"/>
      <c r="K29" s="192"/>
      <c r="L29" s="192"/>
      <c r="M29" s="192"/>
      <c r="N29" s="193"/>
      <c r="O29" s="194"/>
      <c r="P29" s="194"/>
      <c r="Q29" s="195"/>
      <c r="R29" s="116"/>
    </row>
    <row r="30" spans="1:18" ht="37.5" customHeight="1" thickBot="1" x14ac:dyDescent="0.25">
      <c r="A30" s="349"/>
      <c r="B30" s="332"/>
      <c r="C30" s="334"/>
      <c r="D30" s="337"/>
      <c r="E30" s="341"/>
      <c r="F30" s="221" t="s">
        <v>77</v>
      </c>
      <c r="G30" s="171">
        <f>+'[1]ANEXO 2'!$K$46</f>
        <v>1528520</v>
      </c>
      <c r="H30" s="152" t="s">
        <v>424</v>
      </c>
      <c r="I30" s="214"/>
      <c r="J30" s="174"/>
      <c r="K30" s="174"/>
      <c r="L30" s="174"/>
      <c r="M30" s="174"/>
      <c r="N30" s="174"/>
      <c r="O30" s="174"/>
      <c r="P30" s="174"/>
      <c r="Q30" s="175"/>
      <c r="R30" s="116"/>
    </row>
    <row r="31" spans="1:18" ht="15" customHeight="1" x14ac:dyDescent="0.2">
      <c r="A31" s="349"/>
      <c r="B31" s="330">
        <v>11</v>
      </c>
      <c r="C31" s="333">
        <v>274698</v>
      </c>
      <c r="D31" s="336">
        <v>41745</v>
      </c>
      <c r="E31" s="345" t="s">
        <v>372</v>
      </c>
      <c r="F31" s="266" t="s">
        <v>95</v>
      </c>
      <c r="G31" s="267">
        <f>+'[1]ANEXO 2'!$K$18</f>
        <v>0</v>
      </c>
      <c r="H31" s="268"/>
      <c r="I31" s="269"/>
      <c r="J31" s="270"/>
      <c r="K31" s="270"/>
      <c r="L31" s="270"/>
      <c r="M31" s="270"/>
      <c r="N31" s="270"/>
      <c r="O31" s="270"/>
      <c r="P31" s="270"/>
      <c r="Q31" s="271"/>
      <c r="R31" s="116"/>
    </row>
    <row r="32" spans="1:18" ht="45.75" thickBot="1" x14ac:dyDescent="0.25">
      <c r="A32" s="349"/>
      <c r="B32" s="331"/>
      <c r="C32" s="334"/>
      <c r="D32" s="337"/>
      <c r="E32" s="346"/>
      <c r="F32" s="196" t="s">
        <v>373</v>
      </c>
      <c r="G32" s="197" t="s">
        <v>371</v>
      </c>
      <c r="H32" s="198" t="s">
        <v>368</v>
      </c>
      <c r="I32" s="182" t="s">
        <v>365</v>
      </c>
      <c r="J32" s="199" t="s">
        <v>339</v>
      </c>
      <c r="K32" s="199"/>
      <c r="L32" s="200">
        <v>235421.85</v>
      </c>
      <c r="M32" s="199" t="s">
        <v>340</v>
      </c>
      <c r="N32" s="201"/>
      <c r="O32" s="199"/>
      <c r="P32" s="202"/>
      <c r="Q32" s="203"/>
      <c r="R32" s="116"/>
    </row>
    <row r="33" spans="1:18" ht="264" customHeight="1" thickBot="1" x14ac:dyDescent="0.25">
      <c r="A33" s="349"/>
      <c r="B33" s="332"/>
      <c r="C33" s="334"/>
      <c r="D33" s="337"/>
      <c r="E33" s="347"/>
      <c r="F33" s="225" t="s">
        <v>77</v>
      </c>
      <c r="G33" s="171">
        <f>+'[1]ANEXO 2'!$K$32</f>
        <v>3964908</v>
      </c>
      <c r="H33" s="307" t="s">
        <v>425</v>
      </c>
      <c r="I33" s="141" t="s">
        <v>426</v>
      </c>
      <c r="J33" s="174"/>
      <c r="K33" s="174"/>
      <c r="L33" s="174"/>
      <c r="M33" s="174"/>
      <c r="N33" s="174"/>
      <c r="O33" s="174"/>
      <c r="P33" s="174"/>
      <c r="Q33" s="175"/>
      <c r="R33" s="116"/>
    </row>
    <row r="34" spans="1:18" ht="120" x14ac:dyDescent="0.2">
      <c r="A34" s="349"/>
      <c r="B34" s="330">
        <v>12</v>
      </c>
      <c r="C34" s="333">
        <v>273121</v>
      </c>
      <c r="D34" s="336">
        <v>41883</v>
      </c>
      <c r="E34" s="339" t="s">
        <v>55</v>
      </c>
      <c r="F34" s="259" t="s">
        <v>95</v>
      </c>
      <c r="G34" s="260">
        <f>+'[1]ANEXO 2'!$K$18</f>
        <v>0</v>
      </c>
      <c r="H34" s="272" t="s">
        <v>409</v>
      </c>
      <c r="I34" s="261" t="s">
        <v>381</v>
      </c>
      <c r="J34" s="262"/>
      <c r="K34" s="262"/>
      <c r="L34" s="262"/>
      <c r="M34" s="262"/>
      <c r="N34" s="264"/>
      <c r="O34" s="262"/>
      <c r="P34" s="262"/>
      <c r="Q34" s="265"/>
      <c r="R34" s="116"/>
    </row>
    <row r="35" spans="1:18" ht="15" x14ac:dyDescent="0.2">
      <c r="A35" s="349"/>
      <c r="B35" s="331"/>
      <c r="C35" s="334"/>
      <c r="D35" s="337"/>
      <c r="E35" s="340"/>
      <c r="F35" s="219" t="s">
        <v>72</v>
      </c>
      <c r="G35" s="190">
        <f>+'[1]ANEXO 2'!$K$19</f>
        <v>1078702</v>
      </c>
      <c r="H35" s="204" t="s">
        <v>358</v>
      </c>
      <c r="I35" s="205"/>
      <c r="J35" s="192"/>
      <c r="K35" s="183"/>
      <c r="L35" s="183"/>
      <c r="M35" s="183"/>
      <c r="N35" s="183"/>
      <c r="O35" s="183"/>
      <c r="P35" s="183"/>
      <c r="Q35" s="151"/>
      <c r="R35" s="116"/>
    </row>
    <row r="36" spans="1:18" ht="78.75" customHeight="1" thickBot="1" x14ac:dyDescent="0.25">
      <c r="A36" s="349"/>
      <c r="B36" s="332"/>
      <c r="C36" s="335"/>
      <c r="D36" s="338"/>
      <c r="E36" s="341"/>
      <c r="F36" s="221" t="s">
        <v>291</v>
      </c>
      <c r="G36" s="171">
        <f>+'[1]ANEXO 2'!$K$20</f>
        <v>358280</v>
      </c>
      <c r="H36" s="152"/>
      <c r="I36" s="214"/>
      <c r="J36" s="174"/>
      <c r="K36" s="174"/>
      <c r="L36" s="174"/>
      <c r="M36" s="174"/>
      <c r="N36" s="174"/>
      <c r="O36" s="174"/>
      <c r="P36" s="174"/>
      <c r="Q36" s="175"/>
      <c r="R36" s="116"/>
    </row>
    <row r="37" spans="1:18" ht="75" x14ac:dyDescent="0.2">
      <c r="A37" s="349"/>
      <c r="B37" s="321">
        <v>13</v>
      </c>
      <c r="C37" s="324">
        <v>277717</v>
      </c>
      <c r="D37" s="342">
        <v>42234</v>
      </c>
      <c r="E37" s="317" t="s">
        <v>292</v>
      </c>
      <c r="F37" s="253" t="s">
        <v>95</v>
      </c>
      <c r="G37" s="254">
        <f>+'[1]ANEXO 2'!$K$40</f>
        <v>216779</v>
      </c>
      <c r="H37" s="274" t="s">
        <v>382</v>
      </c>
      <c r="I37" s="261" t="s">
        <v>383</v>
      </c>
      <c r="J37" s="257"/>
      <c r="K37" s="257"/>
      <c r="L37" s="257"/>
      <c r="M37" s="257"/>
      <c r="N37" s="257"/>
      <c r="O37" s="257"/>
      <c r="P37" s="257"/>
      <c r="Q37" s="258"/>
    </row>
    <row r="38" spans="1:18" ht="15.75" customHeight="1" thickBot="1" x14ac:dyDescent="0.25">
      <c r="A38" s="349"/>
      <c r="B38" s="323"/>
      <c r="C38" s="326"/>
      <c r="D38" s="344"/>
      <c r="E38" s="319"/>
      <c r="F38" s="223" t="s">
        <v>72</v>
      </c>
      <c r="G38" s="130">
        <f>+'[1]ANEXO 2'!$K$41</f>
        <v>1665370</v>
      </c>
      <c r="H38" s="138"/>
      <c r="I38" s="216"/>
      <c r="J38" s="132"/>
      <c r="K38" s="132"/>
      <c r="L38" s="132"/>
      <c r="M38" s="132"/>
      <c r="N38" s="132"/>
      <c r="O38" s="132"/>
      <c r="P38" s="132"/>
      <c r="Q38" s="133"/>
    </row>
    <row r="39" spans="1:18" ht="15" customHeight="1" x14ac:dyDescent="0.2">
      <c r="A39" s="349"/>
      <c r="B39" s="330">
        <v>14</v>
      </c>
      <c r="C39" s="333">
        <v>273254</v>
      </c>
      <c r="D39" s="336">
        <v>41883</v>
      </c>
      <c r="E39" s="339" t="s">
        <v>401</v>
      </c>
      <c r="F39" s="259" t="s">
        <v>95</v>
      </c>
      <c r="G39" s="260">
        <f>+'[1]ANEXO 2'!$K$22</f>
        <v>0</v>
      </c>
      <c r="H39" s="272"/>
      <c r="I39" s="261"/>
      <c r="J39" s="262"/>
      <c r="K39" s="262"/>
      <c r="L39" s="262"/>
      <c r="M39" s="262"/>
      <c r="N39" s="262"/>
      <c r="O39" s="262"/>
      <c r="P39" s="262"/>
      <c r="Q39" s="265"/>
    </row>
    <row r="40" spans="1:18" ht="75.75" thickBot="1" x14ac:dyDescent="0.25">
      <c r="A40" s="349"/>
      <c r="B40" s="331"/>
      <c r="C40" s="334"/>
      <c r="D40" s="337"/>
      <c r="E40" s="340"/>
      <c r="F40" s="220" t="s">
        <v>72</v>
      </c>
      <c r="G40" s="165">
        <f>+'[1]ANEXO 2'!$K$23</f>
        <v>408870</v>
      </c>
      <c r="H40" s="145" t="s">
        <v>369</v>
      </c>
      <c r="I40" s="145" t="s">
        <v>370</v>
      </c>
      <c r="J40" s="183" t="s">
        <v>341</v>
      </c>
      <c r="K40" s="183" t="s">
        <v>342</v>
      </c>
      <c r="L40" s="150">
        <v>591292.57999999996</v>
      </c>
      <c r="M40" s="183" t="s">
        <v>343</v>
      </c>
      <c r="N40" s="187">
        <v>42831</v>
      </c>
      <c r="O40" s="183" t="s">
        <v>61</v>
      </c>
      <c r="P40" s="183" t="s">
        <v>362</v>
      </c>
      <c r="Q40" s="151" t="s">
        <v>366</v>
      </c>
    </row>
    <row r="41" spans="1:18" ht="184.5" customHeight="1" thickBot="1" x14ac:dyDescent="0.25">
      <c r="A41" s="349"/>
      <c r="B41" s="332"/>
      <c r="C41" s="335"/>
      <c r="D41" s="338"/>
      <c r="E41" s="341"/>
      <c r="F41" s="221" t="s">
        <v>77</v>
      </c>
      <c r="G41" s="171">
        <f>+'[1]ANEXO 2'!$K$24</f>
        <v>4436771</v>
      </c>
      <c r="H41" s="140" t="s">
        <v>397</v>
      </c>
      <c r="I41" s="141" t="s">
        <v>376</v>
      </c>
      <c r="J41" s="174"/>
      <c r="K41" s="174"/>
      <c r="L41" s="174"/>
      <c r="M41" s="174"/>
      <c r="N41" s="174"/>
      <c r="O41" s="174"/>
      <c r="P41" s="174"/>
      <c r="Q41" s="175"/>
    </row>
    <row r="42" spans="1:18" ht="226.5" thickBot="1" x14ac:dyDescent="0.25">
      <c r="A42" s="349"/>
      <c r="B42" s="179">
        <v>15</v>
      </c>
      <c r="C42" s="227">
        <v>273262</v>
      </c>
      <c r="D42" s="233">
        <v>41911</v>
      </c>
      <c r="E42" s="178" t="s">
        <v>65</v>
      </c>
      <c r="F42" s="224" t="s">
        <v>77</v>
      </c>
      <c r="G42" s="139">
        <f>+'[1]ANEXO 2'!$K$27</f>
        <v>9092751</v>
      </c>
      <c r="H42" s="140" t="s">
        <v>427</v>
      </c>
      <c r="I42" s="141" t="s">
        <v>375</v>
      </c>
      <c r="J42" s="142" t="s">
        <v>61</v>
      </c>
      <c r="K42" s="142" t="s">
        <v>61</v>
      </c>
      <c r="L42" s="142" t="s">
        <v>61</v>
      </c>
      <c r="M42" s="142" t="s">
        <v>61</v>
      </c>
      <c r="N42" s="142" t="s">
        <v>61</v>
      </c>
      <c r="O42" s="142" t="s">
        <v>61</v>
      </c>
      <c r="P42" s="142" t="s">
        <v>61</v>
      </c>
      <c r="Q42" s="143" t="s">
        <v>61</v>
      </c>
    </row>
    <row r="43" spans="1:18" ht="121.5" thickBot="1" x14ac:dyDescent="0.25">
      <c r="A43" s="349"/>
      <c r="B43" s="177">
        <v>16</v>
      </c>
      <c r="C43" s="211">
        <v>276479</v>
      </c>
      <c r="D43" s="232">
        <v>42349</v>
      </c>
      <c r="E43" s="178" t="s">
        <v>315</v>
      </c>
      <c r="F43" s="224" t="s">
        <v>77</v>
      </c>
      <c r="G43" s="139">
        <f>+'[1]ANEXO 2'!$K$29</f>
        <v>9031768</v>
      </c>
      <c r="H43" s="140" t="s">
        <v>428</v>
      </c>
      <c r="I43" s="141" t="s">
        <v>375</v>
      </c>
      <c r="J43" s="142" t="s">
        <v>61</v>
      </c>
      <c r="K43" s="142" t="s">
        <v>61</v>
      </c>
      <c r="L43" s="142" t="s">
        <v>61</v>
      </c>
      <c r="M43" s="142" t="s">
        <v>61</v>
      </c>
      <c r="N43" s="142" t="s">
        <v>61</v>
      </c>
      <c r="O43" s="142" t="s">
        <v>61</v>
      </c>
      <c r="P43" s="142" t="s">
        <v>61</v>
      </c>
      <c r="Q43" s="143" t="s">
        <v>61</v>
      </c>
    </row>
    <row r="44" spans="1:18" ht="135.75" customHeight="1" thickBot="1" x14ac:dyDescent="0.25">
      <c r="A44" s="349"/>
      <c r="B44" s="321">
        <v>17</v>
      </c>
      <c r="C44" s="324">
        <v>273254</v>
      </c>
      <c r="D44" s="342">
        <v>41883</v>
      </c>
      <c r="E44" s="317" t="s">
        <v>321</v>
      </c>
      <c r="F44" s="259" t="s">
        <v>322</v>
      </c>
      <c r="G44" s="260">
        <f>+'[1]ANEXO 2'!$K$22</f>
        <v>0</v>
      </c>
      <c r="H44" s="276" t="s">
        <v>410</v>
      </c>
      <c r="I44" s="273" t="s">
        <v>411</v>
      </c>
      <c r="J44" s="257"/>
      <c r="K44" s="257"/>
      <c r="L44" s="257"/>
      <c r="M44" s="257"/>
      <c r="N44" s="257"/>
      <c r="O44" s="257"/>
      <c r="P44" s="257"/>
      <c r="Q44" s="258"/>
    </row>
    <row r="45" spans="1:18" ht="30" x14ac:dyDescent="0.2">
      <c r="A45" s="349"/>
      <c r="B45" s="322"/>
      <c r="C45" s="325"/>
      <c r="D45" s="343"/>
      <c r="E45" s="318"/>
      <c r="F45" s="277" t="s">
        <v>323</v>
      </c>
      <c r="G45" s="278">
        <f>+'[1]ANEXO 2'!$K$23</f>
        <v>408870</v>
      </c>
      <c r="H45" s="274" t="s">
        <v>413</v>
      </c>
      <c r="I45" s="279"/>
      <c r="J45" s="247"/>
      <c r="K45" s="247"/>
      <c r="L45" s="280"/>
      <c r="M45" s="247"/>
      <c r="N45" s="281"/>
      <c r="O45" s="247"/>
      <c r="P45" s="247"/>
      <c r="Q45" s="282"/>
    </row>
    <row r="46" spans="1:18" ht="15" customHeight="1" x14ac:dyDescent="0.2">
      <c r="A46" s="349"/>
      <c r="B46" s="322"/>
      <c r="C46" s="325"/>
      <c r="D46" s="343"/>
      <c r="E46" s="318"/>
      <c r="F46" s="207" t="s">
        <v>72</v>
      </c>
      <c r="G46" s="134">
        <f>+'[1]ANEXO 2'!$K$23</f>
        <v>408870</v>
      </c>
      <c r="H46" s="145"/>
      <c r="I46" s="215"/>
      <c r="J46" s="136"/>
      <c r="K46" s="136"/>
      <c r="L46" s="150"/>
      <c r="M46" s="136"/>
      <c r="N46" s="146"/>
      <c r="O46" s="136"/>
      <c r="P46" s="136"/>
      <c r="Q46" s="151"/>
    </row>
    <row r="47" spans="1:18" ht="15.75" customHeight="1" thickBot="1" x14ac:dyDescent="0.25">
      <c r="A47" s="349"/>
      <c r="B47" s="323"/>
      <c r="C47" s="326"/>
      <c r="D47" s="344"/>
      <c r="E47" s="319"/>
      <c r="F47" s="223" t="s">
        <v>77</v>
      </c>
      <c r="G47" s="130">
        <f>+'[1]ANEXO 2'!$K$24</f>
        <v>4436771</v>
      </c>
      <c r="H47" s="138"/>
      <c r="I47" s="216"/>
      <c r="J47" s="132"/>
      <c r="K47" s="132"/>
      <c r="L47" s="132"/>
      <c r="M47" s="132"/>
      <c r="N47" s="132"/>
      <c r="O47" s="132"/>
      <c r="P47" s="132"/>
      <c r="Q47" s="133"/>
    </row>
    <row r="48" spans="1:18" ht="45.75" thickBot="1" x14ac:dyDescent="0.25">
      <c r="A48" s="349"/>
      <c r="B48" s="321">
        <v>18</v>
      </c>
      <c r="C48" s="324">
        <v>273254</v>
      </c>
      <c r="D48" s="342">
        <v>41883</v>
      </c>
      <c r="E48" s="317" t="s">
        <v>324</v>
      </c>
      <c r="F48" s="253" t="s">
        <v>322</v>
      </c>
      <c r="G48" s="254">
        <f>+'[1]ANEXO 2'!$K$22</f>
        <v>0</v>
      </c>
      <c r="H48" s="276" t="s">
        <v>412</v>
      </c>
      <c r="I48" s="261" t="s">
        <v>384</v>
      </c>
      <c r="J48" s="257"/>
      <c r="K48" s="257"/>
      <c r="L48" s="257"/>
      <c r="M48" s="257"/>
      <c r="N48" s="257"/>
      <c r="O48" s="257"/>
      <c r="P48" s="257"/>
      <c r="Q48" s="258"/>
    </row>
    <row r="49" spans="1:18" ht="30" x14ac:dyDescent="0.2">
      <c r="A49" s="349"/>
      <c r="B49" s="322"/>
      <c r="C49" s="325"/>
      <c r="D49" s="343"/>
      <c r="E49" s="318"/>
      <c r="F49" s="283" t="s">
        <v>325</v>
      </c>
      <c r="G49" s="246"/>
      <c r="H49" s="255" t="s">
        <v>413</v>
      </c>
      <c r="I49" s="279"/>
      <c r="J49" s="247"/>
      <c r="K49" s="247"/>
      <c r="L49" s="280"/>
      <c r="M49" s="247"/>
      <c r="N49" s="281"/>
      <c r="O49" s="247"/>
      <c r="P49" s="247"/>
      <c r="Q49" s="282"/>
    </row>
    <row r="50" spans="1:18" ht="15" customHeight="1" x14ac:dyDescent="0.2">
      <c r="A50" s="349"/>
      <c r="B50" s="322"/>
      <c r="C50" s="325"/>
      <c r="D50" s="343"/>
      <c r="E50" s="318"/>
      <c r="F50" s="207" t="s">
        <v>72</v>
      </c>
      <c r="G50" s="134">
        <f>+'[1]ANEXO 2'!$K$23</f>
        <v>408870</v>
      </c>
      <c r="H50" s="145"/>
      <c r="I50" s="215"/>
      <c r="J50" s="136"/>
      <c r="K50" s="136"/>
      <c r="L50" s="150"/>
      <c r="M50" s="136"/>
      <c r="N50" s="146"/>
      <c r="O50" s="136"/>
      <c r="P50" s="136"/>
      <c r="Q50" s="151"/>
      <c r="R50" s="116"/>
    </row>
    <row r="51" spans="1:18" ht="25.5" customHeight="1" thickBot="1" x14ac:dyDescent="0.25">
      <c r="A51" s="349"/>
      <c r="B51" s="323"/>
      <c r="C51" s="326"/>
      <c r="D51" s="344"/>
      <c r="E51" s="319"/>
      <c r="F51" s="223" t="s">
        <v>77</v>
      </c>
      <c r="G51" s="130">
        <f>+'[1]ANEXO 2'!$K$24</f>
        <v>4436771</v>
      </c>
      <c r="H51" s="138"/>
      <c r="I51" s="216"/>
      <c r="J51" s="132"/>
      <c r="K51" s="132"/>
      <c r="L51" s="132"/>
      <c r="M51" s="132"/>
      <c r="N51" s="132"/>
      <c r="O51" s="132"/>
      <c r="P51" s="132"/>
      <c r="Q51" s="133"/>
      <c r="R51" s="116"/>
    </row>
    <row r="52" spans="1:18" ht="65.25" customHeight="1" x14ac:dyDescent="0.2">
      <c r="A52" s="349"/>
      <c r="B52" s="321">
        <v>19</v>
      </c>
      <c r="C52" s="324">
        <v>303267</v>
      </c>
      <c r="D52" s="342">
        <v>43145</v>
      </c>
      <c r="E52" s="317" t="s">
        <v>400</v>
      </c>
      <c r="F52" s="284" t="s">
        <v>404</v>
      </c>
      <c r="G52" s="254"/>
      <c r="H52" s="285" t="s">
        <v>406</v>
      </c>
      <c r="I52" s="273"/>
      <c r="J52" s="257"/>
      <c r="K52" s="257"/>
      <c r="L52" s="257"/>
      <c r="M52" s="257"/>
      <c r="N52" s="257"/>
      <c r="O52" s="257"/>
      <c r="P52" s="257"/>
      <c r="Q52" s="258"/>
      <c r="R52" s="116"/>
    </row>
    <row r="53" spans="1:18" ht="66.75" customHeight="1" x14ac:dyDescent="0.2">
      <c r="A53" s="349"/>
      <c r="B53" s="322"/>
      <c r="C53" s="325"/>
      <c r="D53" s="343"/>
      <c r="E53" s="318"/>
      <c r="F53" s="249" t="s">
        <v>405</v>
      </c>
      <c r="G53" s="246"/>
      <c r="H53" s="286" t="s">
        <v>407</v>
      </c>
      <c r="I53" s="251"/>
      <c r="J53" s="247"/>
      <c r="K53" s="247"/>
      <c r="L53" s="247"/>
      <c r="M53" s="247"/>
      <c r="N53" s="247"/>
      <c r="O53" s="247"/>
      <c r="P53" s="247"/>
      <c r="Q53" s="252"/>
      <c r="R53" s="116"/>
    </row>
    <row r="54" spans="1:18" ht="54" customHeight="1" x14ac:dyDescent="0.2">
      <c r="A54" s="349"/>
      <c r="B54" s="322"/>
      <c r="C54" s="325"/>
      <c r="D54" s="343"/>
      <c r="E54" s="318"/>
      <c r="F54" s="240" t="s">
        <v>72</v>
      </c>
      <c r="G54" s="134"/>
      <c r="H54" s="135"/>
      <c r="I54" s="215"/>
      <c r="J54" s="136"/>
      <c r="K54" s="136"/>
      <c r="L54" s="136"/>
      <c r="M54" s="136"/>
      <c r="N54" s="136"/>
      <c r="O54" s="136"/>
      <c r="P54" s="136"/>
      <c r="Q54" s="137"/>
      <c r="R54" s="116"/>
    </row>
    <row r="55" spans="1:18" ht="54" customHeight="1" thickBot="1" x14ac:dyDescent="0.25">
      <c r="A55" s="349"/>
      <c r="B55" s="323"/>
      <c r="C55" s="326"/>
      <c r="D55" s="344"/>
      <c r="E55" s="319"/>
      <c r="F55" s="248" t="s">
        <v>77</v>
      </c>
      <c r="G55" s="130"/>
      <c r="H55" s="138"/>
      <c r="I55" s="216"/>
      <c r="J55" s="132"/>
      <c r="K55" s="132"/>
      <c r="L55" s="132"/>
      <c r="M55" s="132"/>
      <c r="N55" s="132"/>
      <c r="O55" s="132"/>
      <c r="P55" s="132"/>
      <c r="Q55" s="133"/>
      <c r="R55" s="116"/>
    </row>
    <row r="56" spans="1:18" ht="60.75" customHeight="1" x14ac:dyDescent="0.2">
      <c r="A56" s="349"/>
      <c r="B56" s="321">
        <v>20</v>
      </c>
      <c r="C56" s="324">
        <v>220883</v>
      </c>
      <c r="D56" s="342">
        <v>43140</v>
      </c>
      <c r="E56" s="317" t="s">
        <v>402</v>
      </c>
      <c r="F56" s="284" t="s">
        <v>404</v>
      </c>
      <c r="G56" s="254"/>
      <c r="H56" s="285" t="s">
        <v>406</v>
      </c>
      <c r="I56" s="273"/>
      <c r="J56" s="257"/>
      <c r="K56" s="257"/>
      <c r="L56" s="257"/>
      <c r="M56" s="257"/>
      <c r="N56" s="257"/>
      <c r="O56" s="257"/>
      <c r="P56" s="257"/>
      <c r="Q56" s="258"/>
      <c r="R56" s="116"/>
    </row>
    <row r="57" spans="1:18" ht="65.25" customHeight="1" x14ac:dyDescent="0.2">
      <c r="A57" s="349"/>
      <c r="B57" s="322"/>
      <c r="C57" s="325"/>
      <c r="D57" s="343"/>
      <c r="E57" s="318"/>
      <c r="F57" s="249" t="s">
        <v>405</v>
      </c>
      <c r="G57" s="246"/>
      <c r="H57" s="286" t="s">
        <v>407</v>
      </c>
      <c r="I57" s="251"/>
      <c r="J57" s="247"/>
      <c r="K57" s="247"/>
      <c r="L57" s="247"/>
      <c r="M57" s="247"/>
      <c r="N57" s="247"/>
      <c r="O57" s="247"/>
      <c r="P57" s="247"/>
      <c r="Q57" s="252"/>
      <c r="R57" s="116"/>
    </row>
    <row r="58" spans="1:18" ht="32.25" customHeight="1" x14ac:dyDescent="0.2">
      <c r="A58" s="349"/>
      <c r="B58" s="322"/>
      <c r="C58" s="325"/>
      <c r="D58" s="343"/>
      <c r="E58" s="318"/>
      <c r="F58" s="240" t="s">
        <v>72</v>
      </c>
      <c r="G58" s="134"/>
      <c r="H58" s="135"/>
      <c r="I58" s="215"/>
      <c r="J58" s="136"/>
      <c r="K58" s="136"/>
      <c r="L58" s="136"/>
      <c r="M58" s="136"/>
      <c r="N58" s="136"/>
      <c r="O58" s="136"/>
      <c r="P58" s="136"/>
      <c r="Q58" s="137"/>
      <c r="R58" s="116"/>
    </row>
    <row r="59" spans="1:18" ht="32.25" customHeight="1" thickBot="1" x14ac:dyDescent="0.25">
      <c r="A59" s="349"/>
      <c r="B59" s="323"/>
      <c r="C59" s="326"/>
      <c r="D59" s="344"/>
      <c r="E59" s="319"/>
      <c r="F59" s="248" t="s">
        <v>77</v>
      </c>
      <c r="G59" s="130"/>
      <c r="H59" s="138"/>
      <c r="I59" s="216"/>
      <c r="J59" s="132"/>
      <c r="K59" s="132"/>
      <c r="L59" s="132"/>
      <c r="M59" s="132"/>
      <c r="N59" s="132"/>
      <c r="O59" s="132"/>
      <c r="P59" s="132"/>
      <c r="Q59" s="133"/>
      <c r="R59" s="116"/>
    </row>
    <row r="60" spans="1:18" ht="69.75" customHeight="1" x14ac:dyDescent="0.2">
      <c r="A60" s="349"/>
      <c r="B60" s="322">
        <v>21</v>
      </c>
      <c r="C60" s="325">
        <v>305648</v>
      </c>
      <c r="D60" s="343">
        <v>43145</v>
      </c>
      <c r="E60" s="320" t="s">
        <v>403</v>
      </c>
      <c r="F60" s="284" t="s">
        <v>404</v>
      </c>
      <c r="G60" s="254"/>
      <c r="H60" s="285" t="s">
        <v>406</v>
      </c>
      <c r="I60" s="273"/>
      <c r="J60" s="257"/>
      <c r="K60" s="257"/>
      <c r="L60" s="257"/>
      <c r="M60" s="257"/>
      <c r="N60" s="257"/>
      <c r="O60" s="257"/>
      <c r="P60" s="257"/>
      <c r="Q60" s="258"/>
      <c r="R60" s="116"/>
    </row>
    <row r="61" spans="1:18" ht="63.75" customHeight="1" x14ac:dyDescent="0.2">
      <c r="A61" s="349"/>
      <c r="B61" s="322"/>
      <c r="C61" s="325"/>
      <c r="D61" s="343"/>
      <c r="E61" s="318"/>
      <c r="F61" s="249" t="s">
        <v>405</v>
      </c>
      <c r="G61" s="246"/>
      <c r="H61" s="286" t="s">
        <v>407</v>
      </c>
      <c r="I61" s="251"/>
      <c r="J61" s="247"/>
      <c r="K61" s="247"/>
      <c r="L61" s="247"/>
      <c r="M61" s="247"/>
      <c r="N61" s="247"/>
      <c r="O61" s="247"/>
      <c r="P61" s="247"/>
      <c r="Q61" s="252"/>
      <c r="R61" s="116"/>
    </row>
    <row r="62" spans="1:18" ht="43.5" customHeight="1" x14ac:dyDescent="0.2">
      <c r="A62" s="349"/>
      <c r="B62" s="322"/>
      <c r="C62" s="325"/>
      <c r="D62" s="343"/>
      <c r="E62" s="318"/>
      <c r="F62" s="240" t="s">
        <v>72</v>
      </c>
      <c r="G62" s="134"/>
      <c r="H62" s="135"/>
      <c r="I62" s="215"/>
      <c r="J62" s="136"/>
      <c r="K62" s="136"/>
      <c r="L62" s="136"/>
      <c r="M62" s="136"/>
      <c r="N62" s="136"/>
      <c r="O62" s="136"/>
      <c r="P62" s="136"/>
      <c r="Q62" s="137"/>
      <c r="R62" s="116"/>
    </row>
    <row r="63" spans="1:18" ht="43.5" customHeight="1" thickBot="1" x14ac:dyDescent="0.25">
      <c r="A63" s="350"/>
      <c r="B63" s="323"/>
      <c r="C63" s="326"/>
      <c r="D63" s="344"/>
      <c r="E63" s="319"/>
      <c r="F63" s="248" t="s">
        <v>77</v>
      </c>
      <c r="G63" s="130"/>
      <c r="H63" s="138"/>
      <c r="I63" s="216"/>
      <c r="J63" s="132"/>
      <c r="K63" s="132"/>
      <c r="L63" s="132"/>
      <c r="M63" s="132"/>
      <c r="N63" s="132"/>
      <c r="O63" s="132"/>
      <c r="P63" s="132"/>
      <c r="Q63" s="133"/>
      <c r="R63" s="116"/>
    </row>
    <row r="64" spans="1:18" ht="106.5" customHeight="1" x14ac:dyDescent="0.2">
      <c r="A64" s="351" t="s">
        <v>124</v>
      </c>
      <c r="B64" s="330">
        <v>1</v>
      </c>
      <c r="C64" s="333">
        <v>274896</v>
      </c>
      <c r="D64" s="336">
        <v>41597</v>
      </c>
      <c r="E64" s="339" t="s">
        <v>13</v>
      </c>
      <c r="F64" s="259" t="s">
        <v>95</v>
      </c>
      <c r="G64" s="260">
        <f>+'[1]ANEXO 2A'!$K$39</f>
        <v>0</v>
      </c>
      <c r="H64" s="272"/>
      <c r="I64" s="261" t="s">
        <v>344</v>
      </c>
      <c r="J64" s="261" t="s">
        <v>345</v>
      </c>
      <c r="K64" s="261" t="s">
        <v>346</v>
      </c>
      <c r="L64" s="263">
        <v>60000</v>
      </c>
      <c r="M64" s="262" t="s">
        <v>347</v>
      </c>
      <c r="N64" s="262" t="s">
        <v>348</v>
      </c>
      <c r="O64" s="262" t="s">
        <v>61</v>
      </c>
      <c r="P64" s="262" t="s">
        <v>61</v>
      </c>
      <c r="Q64" s="265" t="s">
        <v>61</v>
      </c>
      <c r="R64" s="116"/>
    </row>
    <row r="65" spans="1:18" ht="30" x14ac:dyDescent="0.2">
      <c r="A65" s="352"/>
      <c r="B65" s="331"/>
      <c r="C65" s="334"/>
      <c r="D65" s="337"/>
      <c r="E65" s="340"/>
      <c r="F65" s="220" t="s">
        <v>72</v>
      </c>
      <c r="G65" s="165">
        <f>+'[1]ANEXO 2A'!$K$40</f>
        <v>428675</v>
      </c>
      <c r="H65" s="145" t="s">
        <v>429</v>
      </c>
      <c r="I65" s="182"/>
      <c r="J65" s="182"/>
      <c r="K65" s="182"/>
      <c r="L65" s="165"/>
      <c r="M65" s="182"/>
      <c r="N65" s="182"/>
      <c r="O65" s="183" t="s">
        <v>61</v>
      </c>
      <c r="P65" s="183"/>
      <c r="Q65" s="151"/>
      <c r="R65" s="116"/>
    </row>
    <row r="66" spans="1:18" ht="15.75" thickBot="1" x14ac:dyDescent="0.25">
      <c r="A66" s="352"/>
      <c r="B66" s="332"/>
      <c r="C66" s="334"/>
      <c r="D66" s="337"/>
      <c r="E66" s="341"/>
      <c r="F66" s="221" t="s">
        <v>77</v>
      </c>
      <c r="G66" s="171">
        <f>+'[1]ANEXO 2A'!$K$41</f>
        <v>150408.5</v>
      </c>
      <c r="H66" s="152"/>
      <c r="I66" s="214"/>
      <c r="J66" s="214"/>
      <c r="K66" s="214"/>
      <c r="L66" s="171"/>
      <c r="M66" s="214"/>
      <c r="N66" s="214"/>
      <c r="O66" s="174" t="s">
        <v>61</v>
      </c>
      <c r="P66" s="174" t="s">
        <v>61</v>
      </c>
      <c r="Q66" s="175" t="s">
        <v>61</v>
      </c>
      <c r="R66" s="116"/>
    </row>
    <row r="67" spans="1:18" ht="60" x14ac:dyDescent="0.2">
      <c r="A67" s="352"/>
      <c r="B67" s="321">
        <v>2</v>
      </c>
      <c r="C67" s="324">
        <v>178250</v>
      </c>
      <c r="D67" s="342">
        <v>40721</v>
      </c>
      <c r="E67" s="317" t="s">
        <v>57</v>
      </c>
      <c r="F67" s="253" t="s">
        <v>95</v>
      </c>
      <c r="G67" s="254">
        <f>+'[1]ANEXO 2A'!$K$27</f>
        <v>10000</v>
      </c>
      <c r="H67" s="285"/>
      <c r="I67" s="273" t="s">
        <v>319</v>
      </c>
      <c r="J67" s="257"/>
      <c r="K67" s="257"/>
      <c r="L67" s="257" t="s">
        <v>61</v>
      </c>
      <c r="M67" s="257" t="s">
        <v>61</v>
      </c>
      <c r="N67" s="257" t="s">
        <v>61</v>
      </c>
      <c r="O67" s="257" t="s">
        <v>61</v>
      </c>
      <c r="P67" s="257" t="s">
        <v>61</v>
      </c>
      <c r="Q67" s="258" t="s">
        <v>61</v>
      </c>
      <c r="R67" s="116"/>
    </row>
    <row r="68" spans="1:18" ht="15" x14ac:dyDescent="0.2">
      <c r="A68" s="352"/>
      <c r="B68" s="322"/>
      <c r="C68" s="325"/>
      <c r="D68" s="343"/>
      <c r="E68" s="318"/>
      <c r="F68" s="207" t="s">
        <v>72</v>
      </c>
      <c r="G68" s="134">
        <v>0</v>
      </c>
      <c r="H68" s="135" t="s">
        <v>358</v>
      </c>
      <c r="I68" s="215"/>
      <c r="J68" s="136"/>
      <c r="K68" s="136"/>
      <c r="L68" s="136"/>
      <c r="M68" s="136"/>
      <c r="N68" s="136"/>
      <c r="O68" s="136"/>
      <c r="P68" s="136"/>
      <c r="Q68" s="137"/>
      <c r="R68" s="116"/>
    </row>
    <row r="69" spans="1:18" ht="30.75" thickBot="1" x14ac:dyDescent="0.25">
      <c r="A69" s="352"/>
      <c r="B69" s="323"/>
      <c r="C69" s="326"/>
      <c r="D69" s="344"/>
      <c r="E69" s="319"/>
      <c r="F69" s="223" t="s">
        <v>291</v>
      </c>
      <c r="G69" s="130">
        <v>0</v>
      </c>
      <c r="H69" s="138"/>
      <c r="I69" s="216"/>
      <c r="J69" s="132"/>
      <c r="K69" s="132"/>
      <c r="L69" s="132"/>
      <c r="M69" s="132"/>
      <c r="N69" s="132"/>
      <c r="O69" s="132"/>
      <c r="P69" s="132"/>
      <c r="Q69" s="133"/>
      <c r="R69" s="116"/>
    </row>
    <row r="70" spans="1:18" ht="75.75" thickBot="1" x14ac:dyDescent="0.25">
      <c r="A70" s="352"/>
      <c r="B70" s="321">
        <v>3</v>
      </c>
      <c r="C70" s="324">
        <v>180675</v>
      </c>
      <c r="D70" s="342">
        <v>40730</v>
      </c>
      <c r="E70" s="317" t="s">
        <v>14</v>
      </c>
      <c r="F70" s="253" t="s">
        <v>95</v>
      </c>
      <c r="G70" s="287">
        <v>0</v>
      </c>
      <c r="H70" s="272" t="s">
        <v>385</v>
      </c>
      <c r="I70" s="261" t="s">
        <v>386</v>
      </c>
      <c r="J70" s="257"/>
      <c r="K70" s="257"/>
      <c r="L70" s="257"/>
      <c r="M70" s="257"/>
      <c r="N70" s="257"/>
      <c r="O70" s="257"/>
      <c r="P70" s="257"/>
      <c r="Q70" s="258"/>
      <c r="R70" s="116"/>
    </row>
    <row r="71" spans="1:18" ht="15" x14ac:dyDescent="0.2">
      <c r="A71" s="352"/>
      <c r="B71" s="322"/>
      <c r="C71" s="325"/>
      <c r="D71" s="343"/>
      <c r="E71" s="318"/>
      <c r="F71" s="207" t="s">
        <v>72</v>
      </c>
      <c r="G71" s="134">
        <f>+'[1]ANEXO 2A'!$K$16</f>
        <v>4455771</v>
      </c>
      <c r="H71" s="135" t="s">
        <v>358</v>
      </c>
      <c r="I71" s="215"/>
      <c r="J71" s="136" t="s">
        <v>61</v>
      </c>
      <c r="K71" s="136" t="s">
        <v>61</v>
      </c>
      <c r="L71" s="136" t="s">
        <v>61</v>
      </c>
      <c r="M71" s="136" t="s">
        <v>61</v>
      </c>
      <c r="N71" s="136" t="s">
        <v>61</v>
      </c>
      <c r="O71" s="136" t="s">
        <v>61</v>
      </c>
      <c r="P71" s="136" t="s">
        <v>61</v>
      </c>
      <c r="Q71" s="137" t="s">
        <v>61</v>
      </c>
      <c r="R71" s="116"/>
    </row>
    <row r="72" spans="1:18" ht="25.5" customHeight="1" thickBot="1" x14ac:dyDescent="0.25">
      <c r="A72" s="352"/>
      <c r="B72" s="323"/>
      <c r="C72" s="325"/>
      <c r="D72" s="343"/>
      <c r="E72" s="319"/>
      <c r="F72" s="223" t="s">
        <v>77</v>
      </c>
      <c r="G72" s="130">
        <f>+'[1]ANEXO 2A'!$K$17</f>
        <v>300140</v>
      </c>
      <c r="H72" s="138"/>
      <c r="I72" s="216"/>
      <c r="J72" s="132" t="s">
        <v>61</v>
      </c>
      <c r="K72" s="132" t="s">
        <v>61</v>
      </c>
      <c r="L72" s="132" t="s">
        <v>61</v>
      </c>
      <c r="M72" s="132" t="s">
        <v>61</v>
      </c>
      <c r="N72" s="132" t="s">
        <v>61</v>
      </c>
      <c r="O72" s="132" t="s">
        <v>61</v>
      </c>
      <c r="P72" s="132" t="s">
        <v>61</v>
      </c>
      <c r="Q72" s="133" t="s">
        <v>61</v>
      </c>
      <c r="R72" s="116"/>
    </row>
    <row r="73" spans="1:18" ht="105" customHeight="1" x14ac:dyDescent="0.2">
      <c r="A73" s="352"/>
      <c r="B73" s="321">
        <v>4</v>
      </c>
      <c r="C73" s="324">
        <v>180636</v>
      </c>
      <c r="D73" s="342">
        <v>40967</v>
      </c>
      <c r="E73" s="317" t="s">
        <v>289</v>
      </c>
      <c r="F73" s="253" t="s">
        <v>95</v>
      </c>
      <c r="G73" s="254">
        <f>+'[1]ANEXO 2A'!$K$31</f>
        <v>0</v>
      </c>
      <c r="H73" s="272" t="s">
        <v>387</v>
      </c>
      <c r="I73" s="261" t="s">
        <v>326</v>
      </c>
      <c r="J73" s="257"/>
      <c r="K73" s="257"/>
      <c r="L73" s="257"/>
      <c r="M73" s="257"/>
      <c r="N73" s="257"/>
      <c r="O73" s="257"/>
      <c r="P73" s="257"/>
      <c r="Q73" s="258"/>
      <c r="R73" s="116"/>
    </row>
    <row r="74" spans="1:18" ht="15" x14ac:dyDescent="0.2">
      <c r="A74" s="352"/>
      <c r="B74" s="322"/>
      <c r="C74" s="325"/>
      <c r="D74" s="343"/>
      <c r="E74" s="318"/>
      <c r="F74" s="207" t="s">
        <v>72</v>
      </c>
      <c r="G74" s="134">
        <f>+'[1]ANEXO 2A'!$K$32</f>
        <v>2875416.47</v>
      </c>
      <c r="H74" s="135" t="s">
        <v>358</v>
      </c>
      <c r="I74" s="215"/>
      <c r="J74" s="136" t="s">
        <v>61</v>
      </c>
      <c r="K74" s="136" t="s">
        <v>61</v>
      </c>
      <c r="L74" s="136" t="s">
        <v>61</v>
      </c>
      <c r="M74" s="136" t="s">
        <v>61</v>
      </c>
      <c r="N74" s="136" t="s">
        <v>61</v>
      </c>
      <c r="O74" s="136" t="s">
        <v>61</v>
      </c>
      <c r="P74" s="136" t="s">
        <v>61</v>
      </c>
      <c r="Q74" s="137" t="s">
        <v>61</v>
      </c>
      <c r="R74" s="116"/>
    </row>
    <row r="75" spans="1:18" ht="15.75" thickBot="1" x14ac:dyDescent="0.25">
      <c r="A75" s="352"/>
      <c r="B75" s="323"/>
      <c r="C75" s="326"/>
      <c r="D75" s="344"/>
      <c r="E75" s="319"/>
      <c r="F75" s="223" t="s">
        <v>77</v>
      </c>
      <c r="G75" s="130">
        <f>+'[1]ANEXO 2A'!$K$33</f>
        <v>840101</v>
      </c>
      <c r="H75" s="138"/>
      <c r="I75" s="216"/>
      <c r="J75" s="132" t="s">
        <v>61</v>
      </c>
      <c r="K75" s="132" t="s">
        <v>61</v>
      </c>
      <c r="L75" s="132" t="s">
        <v>61</v>
      </c>
      <c r="M75" s="132" t="s">
        <v>61</v>
      </c>
      <c r="N75" s="132" t="s">
        <v>61</v>
      </c>
      <c r="O75" s="132" t="s">
        <v>61</v>
      </c>
      <c r="P75" s="132" t="s">
        <v>61</v>
      </c>
      <c r="Q75" s="133" t="s">
        <v>61</v>
      </c>
      <c r="R75" s="116"/>
    </row>
    <row r="76" spans="1:18" ht="75" customHeight="1" x14ac:dyDescent="0.2">
      <c r="A76" s="352"/>
      <c r="B76" s="321">
        <v>5</v>
      </c>
      <c r="C76" s="324">
        <v>206674</v>
      </c>
      <c r="D76" s="342">
        <v>41038</v>
      </c>
      <c r="E76" s="317" t="s">
        <v>33</v>
      </c>
      <c r="F76" s="253" t="s">
        <v>95</v>
      </c>
      <c r="G76" s="254">
        <f>+'[1]ANEXO 2A'!$K$7</f>
        <v>48000</v>
      </c>
      <c r="H76" s="255" t="s">
        <v>328</v>
      </c>
      <c r="I76" s="273" t="s">
        <v>327</v>
      </c>
      <c r="J76" s="257"/>
      <c r="K76" s="257"/>
      <c r="L76" s="257"/>
      <c r="M76" s="257"/>
      <c r="N76" s="257"/>
      <c r="O76" s="257"/>
      <c r="P76" s="257"/>
      <c r="Q76" s="258"/>
      <c r="R76" s="116"/>
    </row>
    <row r="77" spans="1:18" ht="15" x14ac:dyDescent="0.2">
      <c r="A77" s="352"/>
      <c r="B77" s="322"/>
      <c r="C77" s="325"/>
      <c r="D77" s="343"/>
      <c r="E77" s="318"/>
      <c r="F77" s="207" t="s">
        <v>72</v>
      </c>
      <c r="G77" s="134">
        <v>0</v>
      </c>
      <c r="H77" s="135" t="s">
        <v>358</v>
      </c>
      <c r="I77" s="215"/>
      <c r="J77" s="136" t="s">
        <v>61</v>
      </c>
      <c r="K77" s="136" t="s">
        <v>61</v>
      </c>
      <c r="L77" s="136" t="s">
        <v>61</v>
      </c>
      <c r="M77" s="136" t="s">
        <v>61</v>
      </c>
      <c r="N77" s="136" t="s">
        <v>61</v>
      </c>
      <c r="O77" s="136" t="s">
        <v>61</v>
      </c>
      <c r="P77" s="136" t="s">
        <v>61</v>
      </c>
      <c r="Q77" s="137" t="s">
        <v>61</v>
      </c>
      <c r="R77" s="116"/>
    </row>
    <row r="78" spans="1:18" ht="15.75" thickBot="1" x14ac:dyDescent="0.25">
      <c r="A78" s="352"/>
      <c r="B78" s="323"/>
      <c r="C78" s="325"/>
      <c r="D78" s="343"/>
      <c r="E78" s="319"/>
      <c r="F78" s="223" t="s">
        <v>77</v>
      </c>
      <c r="G78" s="130">
        <v>0</v>
      </c>
      <c r="H78" s="138"/>
      <c r="I78" s="216"/>
      <c r="J78" s="132" t="s">
        <v>61</v>
      </c>
      <c r="K78" s="132" t="s">
        <v>61</v>
      </c>
      <c r="L78" s="132" t="s">
        <v>61</v>
      </c>
      <c r="M78" s="132" t="s">
        <v>61</v>
      </c>
      <c r="N78" s="132" t="s">
        <v>61</v>
      </c>
      <c r="O78" s="132" t="s">
        <v>61</v>
      </c>
      <c r="P78" s="132" t="s">
        <v>61</v>
      </c>
      <c r="Q78" s="133" t="s">
        <v>61</v>
      </c>
      <c r="R78" s="116"/>
    </row>
    <row r="79" spans="1:18" ht="150" x14ac:dyDescent="0.2">
      <c r="A79" s="352"/>
      <c r="B79" s="321">
        <v>6</v>
      </c>
      <c r="C79" s="324">
        <v>214353</v>
      </c>
      <c r="D79" s="342">
        <v>41080</v>
      </c>
      <c r="E79" s="317" t="s">
        <v>16</v>
      </c>
      <c r="F79" s="253" t="s">
        <v>95</v>
      </c>
      <c r="G79" s="254">
        <f>+'[1]ANEXO 2A'!$K$35</f>
        <v>5000</v>
      </c>
      <c r="H79" s="276" t="s">
        <v>388</v>
      </c>
      <c r="I79" s="273"/>
      <c r="J79" s="273"/>
      <c r="K79" s="273"/>
      <c r="L79" s="254"/>
      <c r="M79" s="273"/>
      <c r="N79" s="273"/>
      <c r="O79" s="257" t="s">
        <v>61</v>
      </c>
      <c r="P79" s="257" t="s">
        <v>61</v>
      </c>
      <c r="Q79" s="258" t="s">
        <v>61</v>
      </c>
      <c r="R79" s="116"/>
    </row>
    <row r="80" spans="1:18" ht="15" x14ac:dyDescent="0.2">
      <c r="A80" s="352"/>
      <c r="B80" s="322"/>
      <c r="C80" s="325"/>
      <c r="D80" s="343"/>
      <c r="E80" s="318"/>
      <c r="F80" s="207" t="s">
        <v>72</v>
      </c>
      <c r="G80" s="134">
        <v>0</v>
      </c>
      <c r="H80" s="135"/>
      <c r="I80" s="215"/>
      <c r="J80" s="148"/>
      <c r="K80" s="148"/>
      <c r="L80" s="147"/>
      <c r="M80" s="148"/>
      <c r="N80" s="148"/>
      <c r="O80" s="136" t="s">
        <v>61</v>
      </c>
      <c r="P80" s="136" t="s">
        <v>61</v>
      </c>
      <c r="Q80" s="137" t="s">
        <v>61</v>
      </c>
      <c r="R80" s="116"/>
    </row>
    <row r="81" spans="1:18" ht="15.75" thickBot="1" x14ac:dyDescent="0.25">
      <c r="A81" s="352"/>
      <c r="B81" s="323"/>
      <c r="C81" s="326"/>
      <c r="D81" s="344"/>
      <c r="E81" s="319"/>
      <c r="F81" s="223" t="s">
        <v>77</v>
      </c>
      <c r="G81" s="130">
        <v>0</v>
      </c>
      <c r="H81" s="138"/>
      <c r="I81" s="216"/>
      <c r="J81" s="131"/>
      <c r="K81" s="131"/>
      <c r="L81" s="154"/>
      <c r="M81" s="131"/>
      <c r="N81" s="131"/>
      <c r="O81" s="132" t="s">
        <v>61</v>
      </c>
      <c r="P81" s="132" t="s">
        <v>61</v>
      </c>
      <c r="Q81" s="133" t="s">
        <v>61</v>
      </c>
      <c r="R81" s="116"/>
    </row>
    <row r="82" spans="1:18" ht="75" x14ac:dyDescent="0.2">
      <c r="A82" s="352"/>
      <c r="B82" s="321">
        <v>7</v>
      </c>
      <c r="C82" s="324">
        <v>214671</v>
      </c>
      <c r="D82" s="342">
        <v>41103</v>
      </c>
      <c r="E82" s="317" t="s">
        <v>15</v>
      </c>
      <c r="F82" s="253" t="s">
        <v>95</v>
      </c>
      <c r="G82" s="254">
        <v>0</v>
      </c>
      <c r="H82" s="272" t="s">
        <v>389</v>
      </c>
      <c r="I82" s="276" t="s">
        <v>390</v>
      </c>
      <c r="J82" s="257"/>
      <c r="K82" s="257"/>
      <c r="L82" s="257"/>
      <c r="M82" s="257"/>
      <c r="N82" s="257"/>
      <c r="O82" s="257"/>
      <c r="P82" s="257"/>
      <c r="Q82" s="258"/>
      <c r="R82" s="116"/>
    </row>
    <row r="83" spans="1:18" ht="15" x14ac:dyDescent="0.2">
      <c r="A83" s="352"/>
      <c r="B83" s="322"/>
      <c r="C83" s="325"/>
      <c r="D83" s="343"/>
      <c r="E83" s="318"/>
      <c r="F83" s="207" t="s">
        <v>72</v>
      </c>
      <c r="G83" s="149">
        <f>+'[1]ANEXO 2A'!$K$20</f>
        <v>981340</v>
      </c>
      <c r="H83" s="135"/>
      <c r="I83" s="215"/>
      <c r="J83" s="136" t="s">
        <v>61</v>
      </c>
      <c r="K83" s="136" t="s">
        <v>61</v>
      </c>
      <c r="L83" s="136" t="s">
        <v>61</v>
      </c>
      <c r="M83" s="136" t="s">
        <v>61</v>
      </c>
      <c r="N83" s="136" t="s">
        <v>61</v>
      </c>
      <c r="O83" s="136" t="s">
        <v>61</v>
      </c>
      <c r="P83" s="136" t="s">
        <v>61</v>
      </c>
      <c r="Q83" s="137" t="s">
        <v>61</v>
      </c>
      <c r="R83" s="116"/>
    </row>
    <row r="84" spans="1:18" ht="15.75" thickBot="1" x14ac:dyDescent="0.25">
      <c r="A84" s="352"/>
      <c r="B84" s="323"/>
      <c r="C84" s="325"/>
      <c r="D84" s="343"/>
      <c r="E84" s="319"/>
      <c r="F84" s="223" t="s">
        <v>77</v>
      </c>
      <c r="G84" s="130">
        <f>+'[1]ANEXO 2A'!$K$21</f>
        <v>47901.16</v>
      </c>
      <c r="H84" s="138"/>
      <c r="I84" s="216"/>
      <c r="J84" s="132" t="s">
        <v>61</v>
      </c>
      <c r="K84" s="132" t="s">
        <v>61</v>
      </c>
      <c r="L84" s="132" t="s">
        <v>61</v>
      </c>
      <c r="M84" s="132" t="s">
        <v>61</v>
      </c>
      <c r="N84" s="132" t="s">
        <v>61</v>
      </c>
      <c r="O84" s="132" t="s">
        <v>61</v>
      </c>
      <c r="P84" s="132" t="s">
        <v>61</v>
      </c>
      <c r="Q84" s="133" t="s">
        <v>61</v>
      </c>
      <c r="R84" s="116"/>
    </row>
    <row r="85" spans="1:18" ht="90" x14ac:dyDescent="0.2">
      <c r="A85" s="352"/>
      <c r="B85" s="330">
        <v>8</v>
      </c>
      <c r="C85" s="333">
        <v>216096</v>
      </c>
      <c r="D85" s="336">
        <v>41136</v>
      </c>
      <c r="E85" s="339" t="s">
        <v>27</v>
      </c>
      <c r="F85" s="259" t="s">
        <v>95</v>
      </c>
      <c r="G85" s="260">
        <f>+'[1]ANEXO 2A'!$K$11</f>
        <v>0</v>
      </c>
      <c r="H85" s="272"/>
      <c r="I85" s="261" t="s">
        <v>313</v>
      </c>
      <c r="J85" s="262" t="s">
        <v>61</v>
      </c>
      <c r="K85" s="262" t="s">
        <v>61</v>
      </c>
      <c r="L85" s="262" t="s">
        <v>61</v>
      </c>
      <c r="M85" s="262" t="s">
        <v>61</v>
      </c>
      <c r="N85" s="262" t="s">
        <v>61</v>
      </c>
      <c r="O85" s="262" t="s">
        <v>61</v>
      </c>
      <c r="P85" s="262" t="s">
        <v>61</v>
      </c>
      <c r="Q85" s="265" t="s">
        <v>61</v>
      </c>
      <c r="R85" s="116"/>
    </row>
    <row r="86" spans="1:18" ht="45" x14ac:dyDescent="0.2">
      <c r="A86" s="352"/>
      <c r="B86" s="331"/>
      <c r="C86" s="334"/>
      <c r="D86" s="337"/>
      <c r="E86" s="340"/>
      <c r="F86" s="220" t="s">
        <v>72</v>
      </c>
      <c r="G86" s="165">
        <v>0</v>
      </c>
      <c r="H86" s="145" t="s">
        <v>349</v>
      </c>
      <c r="I86" s="182" t="s">
        <v>350</v>
      </c>
      <c r="J86" s="183" t="s">
        <v>351</v>
      </c>
      <c r="K86" s="183" t="s">
        <v>352</v>
      </c>
      <c r="L86" s="183" t="s">
        <v>353</v>
      </c>
      <c r="M86" s="183">
        <v>118</v>
      </c>
      <c r="N86" s="187">
        <v>42458</v>
      </c>
      <c r="O86" s="150" t="s">
        <v>354</v>
      </c>
      <c r="P86" s="183" t="s">
        <v>355</v>
      </c>
      <c r="Q86" s="151" t="s">
        <v>356</v>
      </c>
      <c r="R86" s="116"/>
    </row>
    <row r="87" spans="1:18" ht="45.75" thickBot="1" x14ac:dyDescent="0.25">
      <c r="A87" s="352"/>
      <c r="B87" s="332"/>
      <c r="C87" s="335"/>
      <c r="D87" s="338"/>
      <c r="E87" s="341"/>
      <c r="F87" s="221" t="s">
        <v>77</v>
      </c>
      <c r="G87" s="171">
        <f>+'[1]ANEXO 2A'!$K$13</f>
        <v>100000</v>
      </c>
      <c r="H87" s="188" t="s">
        <v>357</v>
      </c>
      <c r="I87" s="214" t="s">
        <v>430</v>
      </c>
      <c r="J87" s="174" t="s">
        <v>61</v>
      </c>
      <c r="K87" s="174" t="s">
        <v>61</v>
      </c>
      <c r="L87" s="174" t="s">
        <v>61</v>
      </c>
      <c r="M87" s="174" t="s">
        <v>61</v>
      </c>
      <c r="N87" s="174" t="s">
        <v>61</v>
      </c>
      <c r="O87" s="174" t="s">
        <v>61</v>
      </c>
      <c r="P87" s="174" t="s">
        <v>61</v>
      </c>
      <c r="Q87" s="175" t="s">
        <v>61</v>
      </c>
      <c r="R87" s="116"/>
    </row>
    <row r="88" spans="1:18" ht="90" customHeight="1" x14ac:dyDescent="0.2">
      <c r="A88" s="352"/>
      <c r="B88" s="321">
        <v>9</v>
      </c>
      <c r="C88" s="325">
        <v>226585</v>
      </c>
      <c r="D88" s="343">
        <v>41372</v>
      </c>
      <c r="E88" s="317" t="s">
        <v>17</v>
      </c>
      <c r="F88" s="253" t="s">
        <v>95</v>
      </c>
      <c r="G88" s="254">
        <f>+'[1]ANEXO 2A'!$K$23</f>
        <v>0</v>
      </c>
      <c r="H88" s="272" t="s">
        <v>414</v>
      </c>
      <c r="I88" s="261" t="s">
        <v>391</v>
      </c>
      <c r="J88" s="257"/>
      <c r="K88" s="257"/>
      <c r="L88" s="257"/>
      <c r="M88" s="257"/>
      <c r="N88" s="257"/>
      <c r="O88" s="257"/>
      <c r="P88" s="257"/>
      <c r="Q88" s="258"/>
      <c r="R88" s="116"/>
    </row>
    <row r="89" spans="1:18" ht="15" x14ac:dyDescent="0.2">
      <c r="A89" s="352"/>
      <c r="B89" s="322"/>
      <c r="C89" s="325"/>
      <c r="D89" s="343"/>
      <c r="E89" s="318"/>
      <c r="F89" s="207" t="s">
        <v>72</v>
      </c>
      <c r="G89" s="134">
        <f>+'[1]ANEXO 2A'!$K$24</f>
        <v>1516453</v>
      </c>
      <c r="H89" s="135" t="s">
        <v>358</v>
      </c>
      <c r="I89" s="215"/>
      <c r="J89" s="136" t="s">
        <v>61</v>
      </c>
      <c r="K89" s="136" t="s">
        <v>61</v>
      </c>
      <c r="L89" s="136" t="s">
        <v>61</v>
      </c>
      <c r="M89" s="136" t="s">
        <v>61</v>
      </c>
      <c r="N89" s="136" t="s">
        <v>61</v>
      </c>
      <c r="O89" s="136" t="s">
        <v>61</v>
      </c>
      <c r="P89" s="136" t="s">
        <v>61</v>
      </c>
      <c r="Q89" s="137" t="s">
        <v>61</v>
      </c>
      <c r="R89" s="116"/>
    </row>
    <row r="90" spans="1:18" ht="45" customHeight="1" thickBot="1" x14ac:dyDescent="0.25">
      <c r="A90" s="352"/>
      <c r="B90" s="323"/>
      <c r="C90" s="325"/>
      <c r="D90" s="343"/>
      <c r="E90" s="319"/>
      <c r="F90" s="223" t="s">
        <v>77</v>
      </c>
      <c r="G90" s="130">
        <f>+'[1]ANEXO 2A'!$K$25</f>
        <v>40260</v>
      </c>
      <c r="H90" s="138"/>
      <c r="I90" s="216"/>
      <c r="J90" s="132" t="s">
        <v>61</v>
      </c>
      <c r="K90" s="132" t="s">
        <v>61</v>
      </c>
      <c r="L90" s="132" t="s">
        <v>61</v>
      </c>
      <c r="M90" s="132" t="s">
        <v>61</v>
      </c>
      <c r="N90" s="132" t="s">
        <v>61</v>
      </c>
      <c r="O90" s="132" t="s">
        <v>61</v>
      </c>
      <c r="P90" s="132" t="s">
        <v>61</v>
      </c>
      <c r="Q90" s="133" t="s">
        <v>61</v>
      </c>
      <c r="R90" s="116"/>
    </row>
    <row r="91" spans="1:18" ht="60" x14ac:dyDescent="0.2">
      <c r="A91" s="352"/>
      <c r="B91" s="321">
        <v>10</v>
      </c>
      <c r="C91" s="324">
        <v>254293</v>
      </c>
      <c r="D91" s="342">
        <v>41397</v>
      </c>
      <c r="E91" s="317" t="s">
        <v>288</v>
      </c>
      <c r="F91" s="253" t="s">
        <v>95</v>
      </c>
      <c r="G91" s="254">
        <f>+'[1]ANEXO 2A'!$K$23</f>
        <v>0</v>
      </c>
      <c r="H91" s="285" t="s">
        <v>415</v>
      </c>
      <c r="I91" s="261" t="s">
        <v>392</v>
      </c>
      <c r="J91" s="257"/>
      <c r="K91" s="257"/>
      <c r="L91" s="257"/>
      <c r="M91" s="257"/>
      <c r="N91" s="257"/>
      <c r="O91" s="257"/>
      <c r="P91" s="257"/>
      <c r="Q91" s="258"/>
      <c r="R91" s="116"/>
    </row>
    <row r="92" spans="1:18" ht="15.75" thickBot="1" x14ac:dyDescent="0.25">
      <c r="A92" s="352"/>
      <c r="B92" s="323"/>
      <c r="C92" s="326"/>
      <c r="D92" s="344"/>
      <c r="E92" s="319"/>
      <c r="F92" s="223" t="s">
        <v>72</v>
      </c>
      <c r="G92" s="130">
        <f>+'[1]ANEXO 2A'!$K$48</f>
        <v>161363.5</v>
      </c>
      <c r="H92" s="138"/>
      <c r="I92" s="216"/>
      <c r="J92" s="132"/>
      <c r="K92" s="132"/>
      <c r="L92" s="132"/>
      <c r="M92" s="132"/>
      <c r="N92" s="132"/>
      <c r="O92" s="132"/>
      <c r="P92" s="132"/>
      <c r="Q92" s="133"/>
      <c r="R92" s="116"/>
    </row>
    <row r="93" spans="1:18" ht="120.75" thickBot="1" x14ac:dyDescent="0.25">
      <c r="A93" s="352"/>
      <c r="B93" s="179">
        <v>11</v>
      </c>
      <c r="C93" s="181">
        <v>333435</v>
      </c>
      <c r="D93" s="234">
        <v>42300</v>
      </c>
      <c r="E93" s="155" t="s">
        <v>316</v>
      </c>
      <c r="F93" s="224" t="s">
        <v>77</v>
      </c>
      <c r="G93" s="139">
        <f>+'[1]ANEXO 2A'!$K$43</f>
        <v>260000</v>
      </c>
      <c r="H93" s="152" t="s">
        <v>431</v>
      </c>
      <c r="I93" s="156"/>
      <c r="J93" s="142"/>
      <c r="K93" s="142"/>
      <c r="L93" s="157"/>
      <c r="M93" s="142"/>
      <c r="N93" s="142"/>
      <c r="O93" s="142"/>
      <c r="P93" s="142"/>
      <c r="Q93" s="143"/>
      <c r="R93" s="116"/>
    </row>
    <row r="94" spans="1:18" ht="150.75" thickBot="1" x14ac:dyDescent="0.25">
      <c r="A94" s="352"/>
      <c r="B94" s="177">
        <v>12</v>
      </c>
      <c r="C94" s="235">
        <v>275282</v>
      </c>
      <c r="D94" s="236">
        <v>42482</v>
      </c>
      <c r="E94" s="155" t="s">
        <v>317</v>
      </c>
      <c r="F94" s="224" t="s">
        <v>77</v>
      </c>
      <c r="G94" s="139">
        <f>+'[1]ANEXO 2A'!$K$45</f>
        <v>580664.27</v>
      </c>
      <c r="H94" s="308" t="s">
        <v>432</v>
      </c>
      <c r="I94" s="309" t="s">
        <v>433</v>
      </c>
      <c r="J94" s="142"/>
      <c r="K94" s="142"/>
      <c r="L94" s="157"/>
      <c r="M94" s="142"/>
      <c r="N94" s="142"/>
      <c r="O94" s="142"/>
      <c r="P94" s="142"/>
      <c r="Q94" s="143"/>
      <c r="R94" s="116"/>
    </row>
    <row r="95" spans="1:18" ht="75.75" customHeight="1" x14ac:dyDescent="0.2">
      <c r="A95" s="352"/>
      <c r="B95" s="321">
        <v>13</v>
      </c>
      <c r="C95" s="333">
        <v>286160</v>
      </c>
      <c r="D95" s="336">
        <v>42115</v>
      </c>
      <c r="E95" s="330" t="s">
        <v>318</v>
      </c>
      <c r="F95" s="230" t="s">
        <v>77</v>
      </c>
      <c r="G95" s="153">
        <f>+'[1]ANEXO 2A'!$K$50</f>
        <v>799038.6</v>
      </c>
      <c r="H95" s="310" t="s">
        <v>434</v>
      </c>
      <c r="I95" s="160" t="s">
        <v>375</v>
      </c>
      <c r="J95" s="158"/>
      <c r="K95" s="158"/>
      <c r="L95" s="161"/>
      <c r="M95" s="158"/>
      <c r="N95" s="158"/>
      <c r="O95" s="158"/>
      <c r="P95" s="158"/>
      <c r="Q95" s="159"/>
      <c r="R95" s="116"/>
    </row>
    <row r="96" spans="1:18" ht="15" x14ac:dyDescent="0.2">
      <c r="A96" s="352"/>
      <c r="B96" s="322"/>
      <c r="C96" s="334"/>
      <c r="D96" s="337"/>
      <c r="E96" s="331"/>
      <c r="F96" s="240"/>
      <c r="G96" s="134"/>
      <c r="H96" s="241"/>
      <c r="I96" s="242"/>
      <c r="J96" s="136"/>
      <c r="K96" s="136"/>
      <c r="L96" s="150"/>
      <c r="M96" s="136"/>
      <c r="N96" s="136"/>
      <c r="O96" s="136"/>
      <c r="P96" s="136"/>
      <c r="Q96" s="137"/>
      <c r="R96" s="116"/>
    </row>
    <row r="97" spans="1:18" ht="15.75" thickBot="1" x14ac:dyDescent="0.25">
      <c r="A97" s="352"/>
      <c r="B97" s="323"/>
      <c r="C97" s="334"/>
      <c r="D97" s="337"/>
      <c r="E97" s="332"/>
      <c r="F97" s="227"/>
      <c r="G97" s="147"/>
      <c r="H97" s="237"/>
      <c r="I97" s="238"/>
      <c r="J97" s="229"/>
      <c r="K97" s="229"/>
      <c r="L97" s="239"/>
      <c r="M97" s="229"/>
      <c r="N97" s="229"/>
      <c r="O97" s="229"/>
      <c r="P97" s="229"/>
      <c r="Q97" s="228"/>
      <c r="R97" s="116"/>
    </row>
    <row r="98" spans="1:18" ht="75.75" customHeight="1" x14ac:dyDescent="0.2">
      <c r="A98" s="352"/>
      <c r="B98" s="321">
        <v>14</v>
      </c>
      <c r="C98" s="324">
        <v>182387</v>
      </c>
      <c r="D98" s="342">
        <v>40742</v>
      </c>
      <c r="E98" s="321" t="s">
        <v>24</v>
      </c>
      <c r="F98" s="222" t="s">
        <v>72</v>
      </c>
      <c r="G98" s="127">
        <v>0</v>
      </c>
      <c r="H98" s="144" t="s">
        <v>374</v>
      </c>
      <c r="I98" s="128" t="s">
        <v>363</v>
      </c>
      <c r="J98" s="129" t="s">
        <v>359</v>
      </c>
      <c r="K98" s="129" t="s">
        <v>360</v>
      </c>
      <c r="L98" s="208">
        <v>1055757.1499999999</v>
      </c>
      <c r="M98" s="129" t="s">
        <v>361</v>
      </c>
      <c r="N98" s="209">
        <v>42388</v>
      </c>
      <c r="O98" s="208">
        <v>112483.96</v>
      </c>
      <c r="P98" s="129" t="s">
        <v>364</v>
      </c>
      <c r="Q98" s="180" t="s">
        <v>367</v>
      </c>
      <c r="R98" s="116"/>
    </row>
    <row r="99" spans="1:18" ht="135.75" thickBot="1" x14ac:dyDescent="0.25">
      <c r="A99" s="352"/>
      <c r="B99" s="323"/>
      <c r="C99" s="326"/>
      <c r="D99" s="344"/>
      <c r="E99" s="323"/>
      <c r="F99" s="223" t="s">
        <v>77</v>
      </c>
      <c r="G99" s="130">
        <v>141931.04999999999</v>
      </c>
      <c r="H99" s="152" t="s">
        <v>435</v>
      </c>
      <c r="I99" s="216" t="s">
        <v>436</v>
      </c>
      <c r="J99" s="132"/>
      <c r="K99" s="132" t="s">
        <v>61</v>
      </c>
      <c r="L99" s="132" t="s">
        <v>61</v>
      </c>
      <c r="M99" s="132" t="s">
        <v>61</v>
      </c>
      <c r="N99" s="132" t="s">
        <v>61</v>
      </c>
      <c r="O99" s="132" t="s">
        <v>61</v>
      </c>
      <c r="P99" s="132" t="s">
        <v>61</v>
      </c>
      <c r="Q99" s="133" t="s">
        <v>61</v>
      </c>
      <c r="R99" s="116"/>
    </row>
    <row r="100" spans="1:18" ht="105.75" thickBot="1" x14ac:dyDescent="0.25">
      <c r="A100" s="352"/>
      <c r="B100" s="210">
        <v>15</v>
      </c>
      <c r="C100" s="243">
        <v>307274</v>
      </c>
      <c r="D100" s="244">
        <v>42223</v>
      </c>
      <c r="E100" s="155" t="s">
        <v>293</v>
      </c>
      <c r="F100" s="224" t="s">
        <v>77</v>
      </c>
      <c r="G100" s="139">
        <v>661153.98</v>
      </c>
      <c r="H100" s="152" t="s">
        <v>437</v>
      </c>
      <c r="I100" s="156"/>
      <c r="J100" s="142"/>
      <c r="K100" s="142"/>
      <c r="L100" s="157"/>
      <c r="M100" s="142"/>
      <c r="N100" s="142"/>
      <c r="O100" s="142"/>
      <c r="P100" s="142"/>
      <c r="Q100" s="143"/>
    </row>
    <row r="101" spans="1:18" ht="166.5" customHeight="1" thickBot="1" x14ac:dyDescent="0.25">
      <c r="A101" s="352"/>
      <c r="B101" s="177">
        <v>16</v>
      </c>
      <c r="C101" s="235"/>
      <c r="D101" s="236"/>
      <c r="E101" s="245" t="s">
        <v>329</v>
      </c>
      <c r="F101" s="288" t="s">
        <v>95</v>
      </c>
      <c r="G101" s="289"/>
      <c r="H101" s="290" t="s">
        <v>393</v>
      </c>
      <c r="I101" s="291" t="s">
        <v>394</v>
      </c>
      <c r="J101" s="288"/>
      <c r="K101" s="288"/>
      <c r="L101" s="292"/>
      <c r="M101" s="288"/>
      <c r="N101" s="288"/>
      <c r="O101" s="288"/>
      <c r="P101" s="288"/>
      <c r="Q101" s="293"/>
    </row>
    <row r="102" spans="1:18" ht="18.75" thickBot="1" x14ac:dyDescent="0.25">
      <c r="B102" s="218" t="s">
        <v>285</v>
      </c>
      <c r="C102" s="167"/>
      <c r="D102" s="218"/>
      <c r="E102" s="167"/>
      <c r="F102" s="231"/>
      <c r="G102" s="130">
        <f>SUM(G6:G101)</f>
        <v>97117746.259999976</v>
      </c>
      <c r="H102" s="123"/>
      <c r="I102" s="124"/>
      <c r="J102" s="125"/>
      <c r="K102" s="125"/>
      <c r="L102" s="125"/>
      <c r="M102" s="125"/>
      <c r="N102" s="125"/>
      <c r="O102" s="126"/>
      <c r="P102" s="126"/>
      <c r="Q102" s="126"/>
    </row>
    <row r="103" spans="1:18" ht="15" x14ac:dyDescent="0.25">
      <c r="A103" s="301" t="s">
        <v>294</v>
      </c>
      <c r="B103" s="302"/>
      <c r="C103" s="302"/>
      <c r="D103" s="302"/>
      <c r="H103" s="120"/>
      <c r="I103" s="121"/>
      <c r="J103" s="116"/>
    </row>
    <row r="104" spans="1:18" ht="15" x14ac:dyDescent="0.25">
      <c r="A104" s="301" t="s">
        <v>296</v>
      </c>
      <c r="B104" s="302"/>
      <c r="C104" s="302"/>
      <c r="D104" s="302"/>
      <c r="H104" s="120"/>
      <c r="I104" s="121"/>
      <c r="J104" s="116"/>
    </row>
    <row r="105" spans="1:18" ht="15" x14ac:dyDescent="0.25">
      <c r="A105" s="303"/>
      <c r="B105" s="304" t="s">
        <v>295</v>
      </c>
      <c r="C105" s="305"/>
      <c r="D105" s="305"/>
    </row>
    <row r="106" spans="1:18" ht="15" x14ac:dyDescent="0.25">
      <c r="A106" s="303"/>
      <c r="B106" s="304" t="s">
        <v>331</v>
      </c>
      <c r="C106" s="305"/>
      <c r="D106" s="305"/>
    </row>
    <row r="107" spans="1:18" x14ac:dyDescent="0.2">
      <c r="B107" s="122"/>
      <c r="C107" s="122"/>
      <c r="D107" s="122"/>
    </row>
    <row r="108" spans="1:18" x14ac:dyDescent="0.2">
      <c r="B108" s="122"/>
      <c r="C108" s="122"/>
      <c r="D108" s="122"/>
    </row>
  </sheetData>
  <autoFilter ref="A4:Q107">
    <filterColumn colId="9" showButton="0"/>
    <filterColumn colId="10" showButton="0"/>
    <filterColumn colId="11" showButton="0"/>
    <filterColumn colId="12" showButton="0"/>
  </autoFilter>
  <mergeCells count="123">
    <mergeCell ref="H4:H5"/>
    <mergeCell ref="J4:N4"/>
    <mergeCell ref="I4:I5"/>
    <mergeCell ref="E6:E7"/>
    <mergeCell ref="B6:B7"/>
    <mergeCell ref="C6:C7"/>
    <mergeCell ref="D6:D7"/>
    <mergeCell ref="E8:E11"/>
    <mergeCell ref="B12:B15"/>
    <mergeCell ref="C12:C15"/>
    <mergeCell ref="D12:D15"/>
    <mergeCell ref="E12:E15"/>
    <mergeCell ref="C22:C24"/>
    <mergeCell ref="D22:D24"/>
    <mergeCell ref="E22:E24"/>
    <mergeCell ref="B19:B21"/>
    <mergeCell ref="C19:C21"/>
    <mergeCell ref="G4:G5"/>
    <mergeCell ref="E4:E5"/>
    <mergeCell ref="D4:D5"/>
    <mergeCell ref="C4:C5"/>
    <mergeCell ref="B4:B5"/>
    <mergeCell ref="F4:F5"/>
    <mergeCell ref="B70:B72"/>
    <mergeCell ref="C70:C72"/>
    <mergeCell ref="D70:D72"/>
    <mergeCell ref="E70:E72"/>
    <mergeCell ref="B73:B75"/>
    <mergeCell ref="C73:C75"/>
    <mergeCell ref="D73:D75"/>
    <mergeCell ref="E73:E75"/>
    <mergeCell ref="B64:B66"/>
    <mergeCell ref="C64:C66"/>
    <mergeCell ref="D64:D66"/>
    <mergeCell ref="E64:E66"/>
    <mergeCell ref="B67:B69"/>
    <mergeCell ref="C67:C69"/>
    <mergeCell ref="D67:D69"/>
    <mergeCell ref="E67:E69"/>
    <mergeCell ref="B85:B87"/>
    <mergeCell ref="C85:C87"/>
    <mergeCell ref="D85:D87"/>
    <mergeCell ref="E85:E87"/>
    <mergeCell ref="B76:B78"/>
    <mergeCell ref="C76:C78"/>
    <mergeCell ref="D76:D78"/>
    <mergeCell ref="E76:E78"/>
    <mergeCell ref="B79:B81"/>
    <mergeCell ref="C79:C81"/>
    <mergeCell ref="D79:D81"/>
    <mergeCell ref="E79:E81"/>
    <mergeCell ref="A64:A101"/>
    <mergeCell ref="B37:B38"/>
    <mergeCell ref="C37:C38"/>
    <mergeCell ref="D37:D38"/>
    <mergeCell ref="B95:B97"/>
    <mergeCell ref="C95:C97"/>
    <mergeCell ref="D95:D97"/>
    <mergeCell ref="E95:E97"/>
    <mergeCell ref="B98:B99"/>
    <mergeCell ref="C98:C99"/>
    <mergeCell ref="D98:D99"/>
    <mergeCell ref="E98:E99"/>
    <mergeCell ref="B88:B90"/>
    <mergeCell ref="C88:C90"/>
    <mergeCell ref="D88:D90"/>
    <mergeCell ref="E88:E90"/>
    <mergeCell ref="B91:B92"/>
    <mergeCell ref="C91:C92"/>
    <mergeCell ref="D91:D92"/>
    <mergeCell ref="E91:E92"/>
    <mergeCell ref="B82:B84"/>
    <mergeCell ref="C82:C84"/>
    <mergeCell ref="D82:D84"/>
    <mergeCell ref="E82:E84"/>
    <mergeCell ref="A3:A63"/>
    <mergeCell ref="B52:B55"/>
    <mergeCell ref="B56:B59"/>
    <mergeCell ref="B60:B63"/>
    <mergeCell ref="C52:C55"/>
    <mergeCell ref="C56:C59"/>
    <mergeCell ref="C60:C63"/>
    <mergeCell ref="D52:D55"/>
    <mergeCell ref="D56:D59"/>
    <mergeCell ref="D60:D63"/>
    <mergeCell ref="B44:B47"/>
    <mergeCell ref="C44:C47"/>
    <mergeCell ref="D44:D47"/>
    <mergeCell ref="B31:B33"/>
    <mergeCell ref="C31:C33"/>
    <mergeCell ref="D31:D33"/>
    <mergeCell ref="B34:B36"/>
    <mergeCell ref="C34:C36"/>
    <mergeCell ref="D34:D36"/>
    <mergeCell ref="B25:B27"/>
    <mergeCell ref="C25:C27"/>
    <mergeCell ref="D25:D27"/>
    <mergeCell ref="B28:B30"/>
    <mergeCell ref="C28:C30"/>
    <mergeCell ref="E52:E55"/>
    <mergeCell ref="E56:E59"/>
    <mergeCell ref="E60:E63"/>
    <mergeCell ref="B8:B11"/>
    <mergeCell ref="C8:C11"/>
    <mergeCell ref="D8:D11"/>
    <mergeCell ref="B39:B41"/>
    <mergeCell ref="C39:C41"/>
    <mergeCell ref="D39:D41"/>
    <mergeCell ref="E39:E41"/>
    <mergeCell ref="B48:B51"/>
    <mergeCell ref="C48:C51"/>
    <mergeCell ref="D48:D51"/>
    <mergeCell ref="E48:E51"/>
    <mergeCell ref="E44:E47"/>
    <mergeCell ref="E31:E33"/>
    <mergeCell ref="E34:E36"/>
    <mergeCell ref="E37:E38"/>
    <mergeCell ref="E25:E27"/>
    <mergeCell ref="D28:D30"/>
    <mergeCell ref="E28:E30"/>
    <mergeCell ref="D19:D21"/>
    <mergeCell ref="E19:E21"/>
    <mergeCell ref="B22:B24"/>
  </mergeCells>
  <phoneticPr fontId="24" type="noConversion"/>
  <printOptions horizontalCentered="1"/>
  <pageMargins left="0" right="0.19685039370078741" top="0.6692913385826772" bottom="0.19685039370078741" header="0.43307086614173229" footer="0"/>
  <pageSetup paperSize="4100" scale="31" fitToHeight="4" orientation="landscape" horizontalDpi="4294967294" verticalDpi="4294967294" r:id="rId1"/>
  <headerFooter alignWithMargins="0"/>
  <rowBreaks count="1" manualBreakCount="1">
    <brk id="8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86"/>
      <c r="C2" s="386"/>
      <c r="D2" s="386"/>
      <c r="E2" s="386"/>
      <c r="F2" s="386"/>
      <c r="G2" s="386"/>
      <c r="H2" s="386"/>
      <c r="I2" s="386"/>
      <c r="J2" s="386"/>
      <c r="K2" s="386"/>
      <c r="L2" s="386"/>
    </row>
    <row r="3" spans="2:12" ht="21" customHeight="1" x14ac:dyDescent="0.2">
      <c r="B3" s="387" t="s">
        <v>282</v>
      </c>
      <c r="C3" s="387"/>
      <c r="D3" s="387"/>
      <c r="E3" s="387"/>
      <c r="F3" s="387"/>
      <c r="G3" s="387"/>
      <c r="H3" s="387"/>
      <c r="I3" s="387"/>
      <c r="J3" s="387"/>
      <c r="K3" s="387"/>
      <c r="L3" s="387"/>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88" t="s">
        <v>123</v>
      </c>
      <c r="C6" s="378">
        <v>1</v>
      </c>
      <c r="D6" s="381" t="s">
        <v>61</v>
      </c>
      <c r="E6" s="381" t="s">
        <v>61</v>
      </c>
      <c r="F6" s="384" t="s">
        <v>0</v>
      </c>
      <c r="G6" s="67" t="s">
        <v>72</v>
      </c>
      <c r="H6" s="68">
        <v>20062731.359999999</v>
      </c>
      <c r="I6" s="68">
        <v>20062731.359999999</v>
      </c>
      <c r="J6" s="69">
        <f>+H6-I6</f>
        <v>0</v>
      </c>
      <c r="K6" s="70" t="s">
        <v>52</v>
      </c>
      <c r="L6" s="71" t="s">
        <v>62</v>
      </c>
    </row>
    <row r="7" spans="2:12" ht="73.5" customHeight="1" thickBot="1" x14ac:dyDescent="0.25">
      <c r="B7" s="388"/>
      <c r="C7" s="380"/>
      <c r="D7" s="383"/>
      <c r="E7" s="383"/>
      <c r="F7" s="385"/>
      <c r="G7" s="73" t="s">
        <v>77</v>
      </c>
      <c r="H7" s="74">
        <v>37622611</v>
      </c>
      <c r="I7" s="74">
        <v>37622611</v>
      </c>
      <c r="J7" s="75">
        <f t="shared" ref="J7:J69" si="0">+H7-I7</f>
        <v>0</v>
      </c>
      <c r="K7" s="72" t="s">
        <v>96</v>
      </c>
      <c r="L7" s="76" t="s">
        <v>103</v>
      </c>
    </row>
    <row r="8" spans="2:12" ht="63" customHeight="1" thickBot="1" x14ac:dyDescent="0.25">
      <c r="B8" s="388"/>
      <c r="C8" s="77">
        <v>2</v>
      </c>
      <c r="D8" s="78" t="s">
        <v>61</v>
      </c>
      <c r="E8" s="78" t="s">
        <v>61</v>
      </c>
      <c r="F8" s="79" t="s">
        <v>1</v>
      </c>
      <c r="G8" s="79" t="s">
        <v>95</v>
      </c>
      <c r="H8" s="80">
        <v>986076</v>
      </c>
      <c r="I8" s="80">
        <v>500000</v>
      </c>
      <c r="J8" s="81">
        <f>+H8-I8</f>
        <v>486076</v>
      </c>
      <c r="K8" s="82" t="s">
        <v>97</v>
      </c>
      <c r="L8" s="83" t="s">
        <v>104</v>
      </c>
    </row>
    <row r="9" spans="2:12" ht="57.75" customHeight="1" x14ac:dyDescent="0.2">
      <c r="B9" s="388"/>
      <c r="C9" s="378">
        <v>3</v>
      </c>
      <c r="D9" s="381">
        <v>180989</v>
      </c>
      <c r="E9" s="381" t="s">
        <v>40</v>
      </c>
      <c r="F9" s="384" t="s">
        <v>7</v>
      </c>
      <c r="G9" s="67" t="s">
        <v>95</v>
      </c>
      <c r="H9" s="68">
        <v>55937.77</v>
      </c>
      <c r="I9" s="68">
        <v>55937.77</v>
      </c>
      <c r="J9" s="69">
        <f t="shared" si="0"/>
        <v>0</v>
      </c>
      <c r="K9" s="70" t="s">
        <v>97</v>
      </c>
      <c r="L9" s="71" t="s">
        <v>86</v>
      </c>
    </row>
    <row r="10" spans="2:12" ht="31.15" customHeight="1" x14ac:dyDescent="0.2">
      <c r="B10" s="388"/>
      <c r="C10" s="379"/>
      <c r="D10" s="382"/>
      <c r="E10" s="382"/>
      <c r="F10" s="365"/>
      <c r="G10" s="86" t="s">
        <v>72</v>
      </c>
      <c r="H10" s="87">
        <v>139983.38</v>
      </c>
      <c r="I10" s="87">
        <v>70834.960000000006</v>
      </c>
      <c r="J10" s="88">
        <f t="shared" si="0"/>
        <v>69148.42</v>
      </c>
      <c r="K10" s="89" t="s">
        <v>80</v>
      </c>
      <c r="L10" s="362" t="s">
        <v>105</v>
      </c>
    </row>
    <row r="11" spans="2:12" ht="31.9" customHeight="1" thickBot="1" x14ac:dyDescent="0.25">
      <c r="B11" s="388"/>
      <c r="C11" s="380"/>
      <c r="D11" s="383"/>
      <c r="E11" s="383"/>
      <c r="F11" s="385"/>
      <c r="G11" s="73" t="s">
        <v>77</v>
      </c>
      <c r="H11" s="74">
        <v>742641.03</v>
      </c>
      <c r="I11" s="74">
        <v>0</v>
      </c>
      <c r="J11" s="88">
        <f t="shared" si="0"/>
        <v>742641.03</v>
      </c>
      <c r="K11" s="72" t="s">
        <v>80</v>
      </c>
      <c r="L11" s="363"/>
    </row>
    <row r="12" spans="2:12" ht="37.9" customHeight="1" x14ac:dyDescent="0.2">
      <c r="B12" s="388"/>
      <c r="C12" s="378">
        <v>4</v>
      </c>
      <c r="D12" s="381">
        <v>181085</v>
      </c>
      <c r="E12" s="381" t="s">
        <v>40</v>
      </c>
      <c r="F12" s="384" t="s">
        <v>28</v>
      </c>
      <c r="G12" s="67" t="s">
        <v>95</v>
      </c>
      <c r="H12" s="68">
        <v>31400</v>
      </c>
      <c r="I12" s="68">
        <v>0</v>
      </c>
      <c r="J12" s="69">
        <f t="shared" si="0"/>
        <v>31400</v>
      </c>
      <c r="K12" s="70" t="s">
        <v>98</v>
      </c>
      <c r="L12" s="366" t="s">
        <v>106</v>
      </c>
    </row>
    <row r="13" spans="2:12" ht="62.25" customHeight="1" thickBot="1" x14ac:dyDescent="0.25">
      <c r="B13" s="388"/>
      <c r="C13" s="380">
        <v>3</v>
      </c>
      <c r="D13" s="383">
        <v>180989</v>
      </c>
      <c r="E13" s="383" t="s">
        <v>40</v>
      </c>
      <c r="F13" s="385"/>
      <c r="G13" s="73" t="s">
        <v>77</v>
      </c>
      <c r="H13" s="74">
        <v>5526271.46</v>
      </c>
      <c r="I13" s="74">
        <v>2210508.5840000003</v>
      </c>
      <c r="J13" s="75">
        <f t="shared" si="0"/>
        <v>3315762.8759999997</v>
      </c>
      <c r="K13" s="90" t="s">
        <v>97</v>
      </c>
      <c r="L13" s="363"/>
    </row>
    <row r="14" spans="2:12" ht="48" customHeight="1" x14ac:dyDescent="0.2">
      <c r="B14" s="388"/>
      <c r="C14" s="378">
        <v>5</v>
      </c>
      <c r="D14" s="381">
        <v>1809209</v>
      </c>
      <c r="E14" s="381" t="s">
        <v>40</v>
      </c>
      <c r="F14" s="384" t="s">
        <v>29</v>
      </c>
      <c r="G14" s="67" t="s">
        <v>95</v>
      </c>
      <c r="H14" s="68">
        <v>31400</v>
      </c>
      <c r="I14" s="68">
        <v>0</v>
      </c>
      <c r="J14" s="69">
        <f t="shared" si="0"/>
        <v>31400</v>
      </c>
      <c r="K14" s="70" t="s">
        <v>98</v>
      </c>
      <c r="L14" s="366" t="s">
        <v>106</v>
      </c>
    </row>
    <row r="15" spans="2:12" ht="63.75" customHeight="1" thickBot="1" x14ac:dyDescent="0.25">
      <c r="B15" s="388"/>
      <c r="C15" s="380">
        <v>4</v>
      </c>
      <c r="D15" s="383">
        <v>1809209</v>
      </c>
      <c r="E15" s="383" t="s">
        <v>40</v>
      </c>
      <c r="F15" s="385"/>
      <c r="G15" s="73" t="s">
        <v>77</v>
      </c>
      <c r="H15" s="74">
        <v>1204125.5</v>
      </c>
      <c r="I15" s="74">
        <v>481650.2</v>
      </c>
      <c r="J15" s="75">
        <f t="shared" si="0"/>
        <v>722475.3</v>
      </c>
      <c r="K15" s="90" t="s">
        <v>97</v>
      </c>
      <c r="L15" s="363"/>
    </row>
    <row r="16" spans="2:12" ht="41.25" customHeight="1" x14ac:dyDescent="0.2">
      <c r="B16" s="388"/>
      <c r="C16" s="378">
        <v>6</v>
      </c>
      <c r="D16" s="381">
        <v>181094</v>
      </c>
      <c r="E16" s="381" t="s">
        <v>40</v>
      </c>
      <c r="F16" s="384" t="s">
        <v>30</v>
      </c>
      <c r="G16" s="67" t="s">
        <v>95</v>
      </c>
      <c r="H16" s="68">
        <v>31700</v>
      </c>
      <c r="I16" s="68">
        <v>0</v>
      </c>
      <c r="J16" s="69">
        <f t="shared" si="0"/>
        <v>31700</v>
      </c>
      <c r="K16" s="70" t="s">
        <v>98</v>
      </c>
      <c r="L16" s="366" t="s">
        <v>106</v>
      </c>
    </row>
    <row r="17" spans="2:14" ht="60.75" customHeight="1" thickBot="1" x14ac:dyDescent="0.25">
      <c r="B17" s="388"/>
      <c r="C17" s="380">
        <v>5</v>
      </c>
      <c r="D17" s="383">
        <v>181094</v>
      </c>
      <c r="E17" s="383" t="s">
        <v>40</v>
      </c>
      <c r="F17" s="385" t="s">
        <v>4</v>
      </c>
      <c r="G17" s="73" t="s">
        <v>77</v>
      </c>
      <c r="H17" s="74">
        <v>1342750</v>
      </c>
      <c r="I17" s="74">
        <v>537100</v>
      </c>
      <c r="J17" s="75">
        <f t="shared" si="0"/>
        <v>805650</v>
      </c>
      <c r="K17" s="90" t="s">
        <v>97</v>
      </c>
      <c r="L17" s="363"/>
    </row>
    <row r="18" spans="2:14" ht="63.6" customHeight="1" thickBot="1" x14ac:dyDescent="0.25">
      <c r="B18" s="388"/>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88"/>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88"/>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88"/>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88"/>
      <c r="C22" s="378">
        <v>11</v>
      </c>
      <c r="D22" s="381">
        <v>269832</v>
      </c>
      <c r="E22" s="381" t="s">
        <v>49</v>
      </c>
      <c r="F22" s="384" t="s">
        <v>11</v>
      </c>
      <c r="G22" s="67" t="s">
        <v>72</v>
      </c>
      <c r="H22" s="68">
        <v>1330082.0900000001</v>
      </c>
      <c r="I22" s="389">
        <v>1510047.5</v>
      </c>
      <c r="J22" s="376">
        <f>+H22+H23-I22</f>
        <v>2161436.9400000004</v>
      </c>
      <c r="K22" s="394" t="s">
        <v>100</v>
      </c>
      <c r="L22" s="392" t="s">
        <v>278</v>
      </c>
      <c r="N22">
        <f>+H22*0.4</f>
        <v>532032.83600000001</v>
      </c>
    </row>
    <row r="23" spans="2:14" ht="45.6" customHeight="1" thickBot="1" x14ac:dyDescent="0.25">
      <c r="B23" s="388"/>
      <c r="C23" s="380"/>
      <c r="D23" s="383"/>
      <c r="E23" s="383"/>
      <c r="F23" s="385"/>
      <c r="G23" s="73" t="s">
        <v>77</v>
      </c>
      <c r="H23" s="74">
        <v>2341402.35</v>
      </c>
      <c r="I23" s="391"/>
      <c r="J23" s="377"/>
      <c r="K23" s="395"/>
      <c r="L23" s="393"/>
      <c r="N23" s="27">
        <f>+I22-N22</f>
        <v>978014.66399999999</v>
      </c>
    </row>
    <row r="24" spans="2:14" ht="30.6" customHeight="1" x14ac:dyDescent="0.2">
      <c r="B24" s="388"/>
      <c r="C24" s="378">
        <v>12</v>
      </c>
      <c r="D24" s="381">
        <v>274698</v>
      </c>
      <c r="E24" s="381" t="s">
        <v>83</v>
      </c>
      <c r="F24" s="384" t="s">
        <v>51</v>
      </c>
      <c r="G24" s="67" t="s">
        <v>95</v>
      </c>
      <c r="H24" s="68">
        <v>30962</v>
      </c>
      <c r="I24" s="68">
        <v>0</v>
      </c>
      <c r="J24" s="69">
        <f t="shared" si="0"/>
        <v>30962</v>
      </c>
      <c r="K24" s="70" t="s">
        <v>88</v>
      </c>
      <c r="L24" s="366" t="s">
        <v>275</v>
      </c>
    </row>
    <row r="25" spans="2:14" ht="42.6" customHeight="1" x14ac:dyDescent="0.2">
      <c r="B25" s="388"/>
      <c r="C25" s="379"/>
      <c r="D25" s="382"/>
      <c r="E25" s="382"/>
      <c r="F25" s="365"/>
      <c r="G25" s="86" t="s">
        <v>72</v>
      </c>
      <c r="H25" s="87">
        <v>911156.6</v>
      </c>
      <c r="I25" s="87">
        <v>1680000</v>
      </c>
      <c r="J25" s="91">
        <f t="shared" si="0"/>
        <v>-768843.4</v>
      </c>
      <c r="K25" s="89" t="s">
        <v>101</v>
      </c>
      <c r="L25" s="362"/>
    </row>
    <row r="26" spans="2:14" ht="36.6" customHeight="1" thickBot="1" x14ac:dyDescent="0.25">
      <c r="B26" s="388"/>
      <c r="C26" s="380"/>
      <c r="D26" s="383"/>
      <c r="E26" s="383"/>
      <c r="F26" s="385"/>
      <c r="G26" s="73" t="s">
        <v>77</v>
      </c>
      <c r="H26" s="74">
        <v>8375698</v>
      </c>
      <c r="I26" s="74">
        <v>5220000</v>
      </c>
      <c r="J26" s="75">
        <f t="shared" si="0"/>
        <v>3155698</v>
      </c>
      <c r="K26" s="72" t="s">
        <v>26</v>
      </c>
      <c r="L26" s="363"/>
    </row>
    <row r="27" spans="2:14" ht="71.25" customHeight="1" thickBot="1" x14ac:dyDescent="0.25">
      <c r="B27" s="388"/>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88"/>
      <c r="C28" s="378">
        <v>14</v>
      </c>
      <c r="D28" s="381">
        <v>273254</v>
      </c>
      <c r="E28" s="381" t="s">
        <v>82</v>
      </c>
      <c r="F28" s="384" t="s">
        <v>56</v>
      </c>
      <c r="G28" s="67" t="s">
        <v>95</v>
      </c>
      <c r="H28" s="68">
        <v>84530</v>
      </c>
      <c r="I28" s="68">
        <v>84530</v>
      </c>
      <c r="J28" s="69">
        <f t="shared" si="0"/>
        <v>0</v>
      </c>
      <c r="K28" s="70" t="s">
        <v>101</v>
      </c>
      <c r="L28" s="71" t="s">
        <v>91</v>
      </c>
    </row>
    <row r="29" spans="2:14" ht="30" customHeight="1" x14ac:dyDescent="0.2">
      <c r="B29" s="388"/>
      <c r="C29" s="379"/>
      <c r="D29" s="382"/>
      <c r="E29" s="382"/>
      <c r="F29" s="365"/>
      <c r="G29" s="86" t="s">
        <v>72</v>
      </c>
      <c r="H29" s="87">
        <v>138122</v>
      </c>
      <c r="I29" s="87">
        <v>0</v>
      </c>
      <c r="J29" s="88">
        <f t="shared" si="0"/>
        <v>138122</v>
      </c>
      <c r="K29" s="89" t="s">
        <v>80</v>
      </c>
      <c r="L29" s="362" t="s">
        <v>271</v>
      </c>
    </row>
    <row r="30" spans="2:14" ht="27" customHeight="1" thickBot="1" x14ac:dyDescent="0.25">
      <c r="B30" s="388"/>
      <c r="C30" s="380"/>
      <c r="D30" s="383"/>
      <c r="E30" s="383"/>
      <c r="F30" s="385"/>
      <c r="G30" s="73" t="s">
        <v>77</v>
      </c>
      <c r="H30" s="74">
        <v>887354</v>
      </c>
      <c r="I30" s="74">
        <v>0</v>
      </c>
      <c r="J30" s="75">
        <f t="shared" si="0"/>
        <v>887354</v>
      </c>
      <c r="K30" s="72" t="s">
        <v>80</v>
      </c>
      <c r="L30" s="363"/>
    </row>
    <row r="31" spans="2:14" ht="51" customHeight="1" thickBot="1" x14ac:dyDescent="0.25">
      <c r="B31" s="388"/>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88"/>
      <c r="C32" s="378">
        <v>16</v>
      </c>
      <c r="D32" s="381">
        <v>292317</v>
      </c>
      <c r="E32" s="381" t="s">
        <v>85</v>
      </c>
      <c r="F32" s="384" t="s">
        <v>60</v>
      </c>
      <c r="G32" s="67" t="s">
        <v>95</v>
      </c>
      <c r="H32" s="68">
        <v>229564</v>
      </c>
      <c r="I32" s="389">
        <v>22000000</v>
      </c>
      <c r="J32" s="373">
        <f>+H32+H33+H34-I32</f>
        <v>-4000000</v>
      </c>
      <c r="K32" s="367" t="s">
        <v>26</v>
      </c>
      <c r="L32" s="366" t="s">
        <v>276</v>
      </c>
    </row>
    <row r="33" spans="2:12" ht="30.6" customHeight="1" x14ac:dyDescent="0.2">
      <c r="B33" s="388"/>
      <c r="C33" s="379"/>
      <c r="D33" s="382"/>
      <c r="E33" s="382"/>
      <c r="F33" s="365"/>
      <c r="G33" s="86" t="s">
        <v>72</v>
      </c>
      <c r="H33" s="87">
        <v>7059782</v>
      </c>
      <c r="I33" s="390"/>
      <c r="J33" s="374"/>
      <c r="K33" s="368"/>
      <c r="L33" s="362"/>
    </row>
    <row r="34" spans="2:12" ht="25.15" customHeight="1" thickBot="1" x14ac:dyDescent="0.25">
      <c r="B34" s="388"/>
      <c r="C34" s="380"/>
      <c r="D34" s="383"/>
      <c r="E34" s="383"/>
      <c r="F34" s="385"/>
      <c r="G34" s="73" t="s">
        <v>77</v>
      </c>
      <c r="H34" s="74">
        <v>10710654</v>
      </c>
      <c r="I34" s="391"/>
      <c r="J34" s="375"/>
      <c r="K34" s="369"/>
      <c r="L34" s="363"/>
    </row>
    <row r="35" spans="2:12" ht="66" customHeight="1" thickBot="1" x14ac:dyDescent="0.25">
      <c r="B35" s="388"/>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88"/>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70" t="s">
        <v>124</v>
      </c>
      <c r="C37" s="378">
        <v>1</v>
      </c>
      <c r="D37" s="381"/>
      <c r="E37" s="381"/>
      <c r="F37" s="384" t="s">
        <v>3</v>
      </c>
      <c r="G37" s="67" t="s">
        <v>95</v>
      </c>
      <c r="H37" s="93">
        <v>16923.28</v>
      </c>
      <c r="I37" s="93">
        <v>0</v>
      </c>
      <c r="J37" s="69">
        <f t="shared" si="0"/>
        <v>16923.28</v>
      </c>
      <c r="K37" s="70" t="s">
        <v>79</v>
      </c>
      <c r="L37" s="366" t="s">
        <v>110</v>
      </c>
    </row>
    <row r="38" spans="2:12" ht="31.15" customHeight="1" thickBot="1" x14ac:dyDescent="0.25">
      <c r="B38" s="370"/>
      <c r="C38" s="380"/>
      <c r="D38" s="383"/>
      <c r="E38" s="383"/>
      <c r="F38" s="385"/>
      <c r="G38" s="73" t="s">
        <v>72</v>
      </c>
      <c r="H38" s="94">
        <v>293806.98</v>
      </c>
      <c r="I38" s="94">
        <v>493595.73</v>
      </c>
      <c r="J38" s="95">
        <f t="shared" si="0"/>
        <v>-199788.75</v>
      </c>
      <c r="K38" s="90" t="s">
        <v>52</v>
      </c>
      <c r="L38" s="363"/>
    </row>
    <row r="39" spans="2:12" ht="36.6" customHeight="1" x14ac:dyDescent="0.2">
      <c r="B39" s="370"/>
      <c r="C39" s="378">
        <v>2</v>
      </c>
      <c r="D39" s="381">
        <v>274896</v>
      </c>
      <c r="E39" s="381" t="s">
        <v>44</v>
      </c>
      <c r="F39" s="384" t="s">
        <v>13</v>
      </c>
      <c r="G39" s="67" t="s">
        <v>95</v>
      </c>
      <c r="H39" s="68">
        <v>33404.28</v>
      </c>
      <c r="I39" s="68">
        <v>60000</v>
      </c>
      <c r="J39" s="96">
        <f t="shared" si="0"/>
        <v>-26595.72</v>
      </c>
      <c r="K39" s="70" t="s">
        <v>52</v>
      </c>
      <c r="L39" s="71" t="s">
        <v>268</v>
      </c>
    </row>
    <row r="40" spans="2:12" ht="33" customHeight="1" x14ac:dyDescent="0.2">
      <c r="B40" s="370"/>
      <c r="C40" s="379"/>
      <c r="D40" s="382"/>
      <c r="E40" s="382"/>
      <c r="F40" s="365"/>
      <c r="G40" s="86" t="s">
        <v>72</v>
      </c>
      <c r="H40" s="87">
        <v>162899.29</v>
      </c>
      <c r="I40" s="87">
        <v>85735.06</v>
      </c>
      <c r="J40" s="88">
        <f t="shared" si="0"/>
        <v>77164.23000000001</v>
      </c>
      <c r="K40" s="89" t="s">
        <v>80</v>
      </c>
      <c r="L40" s="362" t="s">
        <v>105</v>
      </c>
    </row>
    <row r="41" spans="2:12" ht="30" customHeight="1" thickBot="1" x14ac:dyDescent="0.25">
      <c r="B41" s="370"/>
      <c r="C41" s="380"/>
      <c r="D41" s="383"/>
      <c r="E41" s="383"/>
      <c r="F41" s="385"/>
      <c r="G41" s="73" t="s">
        <v>77</v>
      </c>
      <c r="H41" s="74">
        <v>45122.55</v>
      </c>
      <c r="I41" s="74">
        <v>30081.7</v>
      </c>
      <c r="J41" s="75">
        <f t="shared" si="0"/>
        <v>15040.850000000002</v>
      </c>
      <c r="K41" s="72" t="s">
        <v>80</v>
      </c>
      <c r="L41" s="363"/>
    </row>
    <row r="42" spans="2:12" ht="46.15" customHeight="1" thickBot="1" x14ac:dyDescent="0.25">
      <c r="B42" s="370"/>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70"/>
      <c r="C43" s="378">
        <v>4</v>
      </c>
      <c r="D43" s="381">
        <v>180675</v>
      </c>
      <c r="E43" s="381" t="s">
        <v>35</v>
      </c>
      <c r="F43" s="384" t="s">
        <v>14</v>
      </c>
      <c r="G43" s="67" t="s">
        <v>95</v>
      </c>
      <c r="H43" s="68">
        <v>0</v>
      </c>
      <c r="I43" s="68">
        <v>80000</v>
      </c>
      <c r="J43" s="96">
        <f t="shared" si="0"/>
        <v>-80000</v>
      </c>
      <c r="K43" s="70" t="s">
        <v>101</v>
      </c>
      <c r="L43" s="71" t="s">
        <v>111</v>
      </c>
    </row>
    <row r="44" spans="2:12" ht="30.6" customHeight="1" x14ac:dyDescent="0.2">
      <c r="B44" s="370"/>
      <c r="C44" s="379"/>
      <c r="D44" s="382"/>
      <c r="E44" s="382"/>
      <c r="F44" s="365"/>
      <c r="G44" s="86" t="s">
        <v>72</v>
      </c>
      <c r="H44" s="87">
        <v>752839</v>
      </c>
      <c r="I44" s="87">
        <v>150567.79999999999</v>
      </c>
      <c r="J44" s="88">
        <f t="shared" si="0"/>
        <v>602271.19999999995</v>
      </c>
      <c r="K44" s="89" t="s">
        <v>80</v>
      </c>
      <c r="L44" s="362" t="s">
        <v>105</v>
      </c>
    </row>
    <row r="45" spans="2:12" ht="27" customHeight="1" thickBot="1" x14ac:dyDescent="0.25">
      <c r="B45" s="370"/>
      <c r="C45" s="380"/>
      <c r="D45" s="383"/>
      <c r="E45" s="383"/>
      <c r="F45" s="385"/>
      <c r="G45" s="73" t="s">
        <v>77</v>
      </c>
      <c r="H45" s="74">
        <v>259931</v>
      </c>
      <c r="I45" s="74">
        <v>51986.2</v>
      </c>
      <c r="J45" s="75">
        <f t="shared" si="0"/>
        <v>207944.8</v>
      </c>
      <c r="K45" s="72" t="s">
        <v>80</v>
      </c>
      <c r="L45" s="363"/>
    </row>
    <row r="46" spans="2:12" ht="40.5" customHeight="1" x14ac:dyDescent="0.2">
      <c r="B46" s="370"/>
      <c r="C46" s="378">
        <v>5</v>
      </c>
      <c r="D46" s="381">
        <v>180636</v>
      </c>
      <c r="E46" s="381" t="s">
        <v>68</v>
      </c>
      <c r="F46" s="384" t="s">
        <v>59</v>
      </c>
      <c r="G46" s="67" t="s">
        <v>95</v>
      </c>
      <c r="H46" s="68">
        <v>0</v>
      </c>
      <c r="I46" s="68">
        <v>20000</v>
      </c>
      <c r="J46" s="96">
        <f t="shared" si="0"/>
        <v>-20000</v>
      </c>
      <c r="K46" s="70" t="s">
        <v>26</v>
      </c>
      <c r="L46" s="71" t="s">
        <v>112</v>
      </c>
    </row>
    <row r="47" spans="2:12" ht="29.45" customHeight="1" x14ac:dyDescent="0.2">
      <c r="B47" s="370"/>
      <c r="C47" s="379"/>
      <c r="D47" s="382"/>
      <c r="E47" s="382"/>
      <c r="F47" s="365"/>
      <c r="G47" s="86" t="s">
        <v>72</v>
      </c>
      <c r="H47" s="87">
        <v>565261.09</v>
      </c>
      <c r="I47" s="87">
        <v>113052.21799999999</v>
      </c>
      <c r="J47" s="88">
        <f t="shared" si="0"/>
        <v>452208.87199999997</v>
      </c>
      <c r="K47" s="89" t="s">
        <v>80</v>
      </c>
      <c r="L47" s="362" t="s">
        <v>105</v>
      </c>
    </row>
    <row r="48" spans="2:12" ht="33" customHeight="1" thickBot="1" x14ac:dyDescent="0.25">
      <c r="B48" s="370"/>
      <c r="C48" s="380"/>
      <c r="D48" s="383"/>
      <c r="E48" s="383"/>
      <c r="F48" s="385"/>
      <c r="G48" s="73" t="s">
        <v>77</v>
      </c>
      <c r="H48" s="74">
        <v>408170</v>
      </c>
      <c r="I48" s="74">
        <v>81634</v>
      </c>
      <c r="J48" s="75">
        <f t="shared" si="0"/>
        <v>326536</v>
      </c>
      <c r="K48" s="72" t="s">
        <v>80</v>
      </c>
      <c r="L48" s="363"/>
    </row>
    <row r="49" spans="2:12" ht="25.9" customHeight="1" x14ac:dyDescent="0.2">
      <c r="B49" s="370"/>
      <c r="C49" s="378">
        <v>6</v>
      </c>
      <c r="D49" s="381">
        <v>182387</v>
      </c>
      <c r="E49" s="381" t="s">
        <v>34</v>
      </c>
      <c r="F49" s="384" t="s">
        <v>24</v>
      </c>
      <c r="G49" s="67" t="s">
        <v>72</v>
      </c>
      <c r="H49" s="93">
        <v>609383.4</v>
      </c>
      <c r="I49" s="93">
        <v>304691.7</v>
      </c>
      <c r="J49" s="69">
        <f t="shared" si="0"/>
        <v>304691.7</v>
      </c>
      <c r="K49" s="70" t="s">
        <v>26</v>
      </c>
      <c r="L49" s="366" t="s">
        <v>269</v>
      </c>
    </row>
    <row r="50" spans="2:12" ht="24.6" customHeight="1" thickBot="1" x14ac:dyDescent="0.25">
      <c r="B50" s="370"/>
      <c r="C50" s="380"/>
      <c r="D50" s="383"/>
      <c r="E50" s="383"/>
      <c r="F50" s="385"/>
      <c r="G50" s="73" t="s">
        <v>77</v>
      </c>
      <c r="H50" s="94">
        <v>355505</v>
      </c>
      <c r="I50" s="74">
        <v>177152.5</v>
      </c>
      <c r="J50" s="75">
        <f t="shared" si="0"/>
        <v>178352.5</v>
      </c>
      <c r="K50" s="90" t="s">
        <v>26</v>
      </c>
      <c r="L50" s="363"/>
    </row>
    <row r="51" spans="2:12" ht="58.9" customHeight="1" x14ac:dyDescent="0.2">
      <c r="B51" s="370"/>
      <c r="C51" s="378">
        <v>7</v>
      </c>
      <c r="D51" s="381">
        <v>206674</v>
      </c>
      <c r="E51" s="381" t="s">
        <v>36</v>
      </c>
      <c r="F51" s="384" t="s">
        <v>33</v>
      </c>
      <c r="G51" s="67" t="s">
        <v>95</v>
      </c>
      <c r="H51" s="68">
        <v>0</v>
      </c>
      <c r="I51" s="68">
        <v>0</v>
      </c>
      <c r="J51" s="69">
        <f t="shared" si="0"/>
        <v>0</v>
      </c>
      <c r="K51" s="70" t="s">
        <v>52</v>
      </c>
      <c r="L51" s="71" t="s">
        <v>270</v>
      </c>
    </row>
    <row r="52" spans="2:12" ht="26.45" customHeight="1" x14ac:dyDescent="0.2">
      <c r="B52" s="370"/>
      <c r="C52" s="379"/>
      <c r="D52" s="382"/>
      <c r="E52" s="382"/>
      <c r="F52" s="365"/>
      <c r="G52" s="86" t="s">
        <v>72</v>
      </c>
      <c r="H52" s="87">
        <v>871085.88</v>
      </c>
      <c r="I52" s="87">
        <v>0</v>
      </c>
      <c r="J52" s="88">
        <f t="shared" si="0"/>
        <v>871085.88</v>
      </c>
      <c r="K52" s="89" t="s">
        <v>80</v>
      </c>
      <c r="L52" s="362" t="s">
        <v>271</v>
      </c>
    </row>
    <row r="53" spans="2:12" ht="27" customHeight="1" thickBot="1" x14ac:dyDescent="0.25">
      <c r="B53" s="370"/>
      <c r="C53" s="380"/>
      <c r="D53" s="383"/>
      <c r="E53" s="383"/>
      <c r="F53" s="385"/>
      <c r="G53" s="73" t="s">
        <v>77</v>
      </c>
      <c r="H53" s="74">
        <v>233817.3</v>
      </c>
      <c r="I53" s="74">
        <v>0</v>
      </c>
      <c r="J53" s="75">
        <f t="shared" si="0"/>
        <v>233817.3</v>
      </c>
      <c r="K53" s="72" t="s">
        <v>80</v>
      </c>
      <c r="L53" s="363"/>
    </row>
    <row r="54" spans="2:12" ht="35.450000000000003" customHeight="1" x14ac:dyDescent="0.2">
      <c r="B54" s="370"/>
      <c r="C54" s="378">
        <v>8</v>
      </c>
      <c r="D54" s="381">
        <v>214353</v>
      </c>
      <c r="E54" s="381" t="s">
        <v>39</v>
      </c>
      <c r="F54" s="384" t="s">
        <v>16</v>
      </c>
      <c r="G54" s="67" t="s">
        <v>95</v>
      </c>
      <c r="H54" s="68">
        <v>14712.3</v>
      </c>
      <c r="I54" s="68">
        <v>70000</v>
      </c>
      <c r="J54" s="96">
        <f t="shared" si="0"/>
        <v>-55287.7</v>
      </c>
      <c r="K54" s="70" t="s">
        <v>52</v>
      </c>
      <c r="L54" s="71" t="s">
        <v>87</v>
      </c>
    </row>
    <row r="55" spans="2:12" ht="31.15" customHeight="1" x14ac:dyDescent="0.2">
      <c r="B55" s="370"/>
      <c r="C55" s="379"/>
      <c r="D55" s="382"/>
      <c r="E55" s="382"/>
      <c r="F55" s="365"/>
      <c r="G55" s="86" t="s">
        <v>72</v>
      </c>
      <c r="H55" s="87">
        <v>450124</v>
      </c>
      <c r="I55" s="87">
        <v>0</v>
      </c>
      <c r="J55" s="88">
        <f t="shared" si="0"/>
        <v>450124</v>
      </c>
      <c r="K55" s="89" t="s">
        <v>80</v>
      </c>
      <c r="L55" s="362" t="s">
        <v>271</v>
      </c>
    </row>
    <row r="56" spans="2:12" ht="33.6" customHeight="1" thickBot="1" x14ac:dyDescent="0.25">
      <c r="B56" s="370"/>
      <c r="C56" s="380"/>
      <c r="D56" s="383"/>
      <c r="E56" s="383"/>
      <c r="F56" s="385"/>
      <c r="G56" s="73" t="s">
        <v>77</v>
      </c>
      <c r="H56" s="74">
        <v>176863.5</v>
      </c>
      <c r="I56" s="74">
        <v>0</v>
      </c>
      <c r="J56" s="88">
        <f t="shared" si="0"/>
        <v>176863.5</v>
      </c>
      <c r="K56" s="72" t="s">
        <v>80</v>
      </c>
      <c r="L56" s="363"/>
    </row>
    <row r="57" spans="2:12" ht="53.25" customHeight="1" x14ac:dyDescent="0.2">
      <c r="B57" s="370"/>
      <c r="C57" s="378">
        <v>9</v>
      </c>
      <c r="D57" s="381">
        <v>214671</v>
      </c>
      <c r="E57" s="381" t="s">
        <v>38</v>
      </c>
      <c r="F57" s="384" t="s">
        <v>15</v>
      </c>
      <c r="G57" s="67" t="s">
        <v>95</v>
      </c>
      <c r="H57" s="68">
        <v>0</v>
      </c>
      <c r="I57" s="68">
        <v>0</v>
      </c>
      <c r="J57" s="69">
        <f t="shared" si="0"/>
        <v>0</v>
      </c>
      <c r="K57" s="70" t="s">
        <v>52</v>
      </c>
      <c r="L57" s="71" t="s">
        <v>272</v>
      </c>
    </row>
    <row r="58" spans="2:12" ht="30.6" customHeight="1" x14ac:dyDescent="0.2">
      <c r="B58" s="370"/>
      <c r="C58" s="379"/>
      <c r="D58" s="382"/>
      <c r="E58" s="382"/>
      <c r="F58" s="365"/>
      <c r="G58" s="86" t="s">
        <v>72</v>
      </c>
      <c r="H58" s="87">
        <v>981340.33</v>
      </c>
      <c r="I58" s="87">
        <v>196268.06599999999</v>
      </c>
      <c r="J58" s="88">
        <f t="shared" si="0"/>
        <v>785072.26399999997</v>
      </c>
      <c r="K58" s="89" t="s">
        <v>80</v>
      </c>
      <c r="L58" s="362" t="s">
        <v>105</v>
      </c>
    </row>
    <row r="59" spans="2:12" ht="31.9" customHeight="1" thickBot="1" x14ac:dyDescent="0.25">
      <c r="B59" s="370"/>
      <c r="C59" s="380"/>
      <c r="D59" s="383"/>
      <c r="E59" s="383"/>
      <c r="F59" s="385"/>
      <c r="G59" s="73" t="s">
        <v>77</v>
      </c>
      <c r="H59" s="74">
        <v>47901.16</v>
      </c>
      <c r="I59" s="74">
        <v>9580.2320000000018</v>
      </c>
      <c r="J59" s="75">
        <f t="shared" si="0"/>
        <v>38320.928</v>
      </c>
      <c r="K59" s="72" t="s">
        <v>80</v>
      </c>
      <c r="L59" s="363"/>
    </row>
    <row r="60" spans="2:12" ht="45.6" customHeight="1" x14ac:dyDescent="0.2">
      <c r="B60" s="370"/>
      <c r="C60" s="378">
        <v>10</v>
      </c>
      <c r="D60" s="381">
        <v>216096</v>
      </c>
      <c r="E60" s="381" t="s">
        <v>37</v>
      </c>
      <c r="F60" s="384" t="s">
        <v>27</v>
      </c>
      <c r="G60" s="67" t="s">
        <v>95</v>
      </c>
      <c r="H60" s="68">
        <v>0</v>
      </c>
      <c r="I60" s="68">
        <v>65213.88</v>
      </c>
      <c r="J60" s="96">
        <f t="shared" si="0"/>
        <v>-65213.88</v>
      </c>
      <c r="K60" s="70" t="s">
        <v>79</v>
      </c>
      <c r="L60" s="71" t="s">
        <v>89</v>
      </c>
    </row>
    <row r="61" spans="2:12" ht="30.6" customHeight="1" x14ac:dyDescent="0.2">
      <c r="B61" s="370"/>
      <c r="C61" s="379"/>
      <c r="D61" s="382"/>
      <c r="E61" s="382"/>
      <c r="F61" s="365"/>
      <c r="G61" s="86" t="s">
        <v>72</v>
      </c>
      <c r="H61" s="87">
        <v>692781.71</v>
      </c>
      <c r="I61" s="87">
        <v>138556.342</v>
      </c>
      <c r="J61" s="88">
        <f t="shared" si="0"/>
        <v>554225.36800000002</v>
      </c>
      <c r="K61" s="89" t="s">
        <v>80</v>
      </c>
      <c r="L61" s="362" t="s">
        <v>113</v>
      </c>
    </row>
    <row r="62" spans="2:12" ht="31.15" customHeight="1" thickBot="1" x14ac:dyDescent="0.25">
      <c r="B62" s="370"/>
      <c r="C62" s="380"/>
      <c r="D62" s="383"/>
      <c r="E62" s="383"/>
      <c r="F62" s="385"/>
      <c r="G62" s="73" t="s">
        <v>77</v>
      </c>
      <c r="H62" s="74">
        <v>243577.8</v>
      </c>
      <c r="I62" s="74">
        <v>48715.56</v>
      </c>
      <c r="J62" s="75">
        <f t="shared" si="0"/>
        <v>194862.24</v>
      </c>
      <c r="K62" s="72" t="s">
        <v>80</v>
      </c>
      <c r="L62" s="363"/>
    </row>
    <row r="63" spans="2:12" ht="41.45" customHeight="1" x14ac:dyDescent="0.2">
      <c r="B63" s="370"/>
      <c r="C63" s="378">
        <v>11</v>
      </c>
      <c r="D63" s="381">
        <v>226585</v>
      </c>
      <c r="E63" s="381" t="s">
        <v>43</v>
      </c>
      <c r="F63" s="384" t="s">
        <v>17</v>
      </c>
      <c r="G63" s="67" t="s">
        <v>95</v>
      </c>
      <c r="H63" s="68">
        <v>19541.52</v>
      </c>
      <c r="I63" s="68">
        <v>70000</v>
      </c>
      <c r="J63" s="96">
        <f t="shared" si="0"/>
        <v>-50458.479999999996</v>
      </c>
      <c r="K63" s="70" t="s">
        <v>101</v>
      </c>
      <c r="L63" s="71" t="s">
        <v>114</v>
      </c>
    </row>
    <row r="64" spans="2:12" ht="28.15" customHeight="1" x14ac:dyDescent="0.2">
      <c r="B64" s="370"/>
      <c r="C64" s="379"/>
      <c r="D64" s="382"/>
      <c r="E64" s="382"/>
      <c r="F64" s="365"/>
      <c r="G64" s="86" t="s">
        <v>72</v>
      </c>
      <c r="H64" s="87">
        <v>745563.05</v>
      </c>
      <c r="I64" s="87">
        <v>0</v>
      </c>
      <c r="J64" s="88">
        <f t="shared" si="0"/>
        <v>745563.05</v>
      </c>
      <c r="K64" s="89" t="s">
        <v>80</v>
      </c>
      <c r="L64" s="362" t="s">
        <v>271</v>
      </c>
    </row>
    <row r="65" spans="2:12" ht="33.6" customHeight="1" thickBot="1" x14ac:dyDescent="0.25">
      <c r="B65" s="370"/>
      <c r="C65" s="380"/>
      <c r="D65" s="383"/>
      <c r="E65" s="383"/>
      <c r="F65" s="385"/>
      <c r="G65" s="73" t="s">
        <v>77</v>
      </c>
      <c r="H65" s="74">
        <v>21992.36</v>
      </c>
      <c r="I65" s="74">
        <v>0</v>
      </c>
      <c r="J65" s="75">
        <f t="shared" si="0"/>
        <v>21992.36</v>
      </c>
      <c r="K65" s="72" t="s">
        <v>80</v>
      </c>
      <c r="L65" s="363"/>
    </row>
    <row r="66" spans="2:12" ht="67.5" customHeight="1" thickBot="1" x14ac:dyDescent="0.25">
      <c r="B66" s="370"/>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70"/>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70"/>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71"/>
      <c r="C69" s="372"/>
      <c r="D69" s="372"/>
      <c r="E69" s="372"/>
      <c r="F69" s="364" t="s">
        <v>21</v>
      </c>
      <c r="G69" s="99" t="s">
        <v>95</v>
      </c>
      <c r="H69" s="100">
        <v>90000</v>
      </c>
      <c r="I69" s="100">
        <v>90000</v>
      </c>
      <c r="J69" s="101">
        <f t="shared" si="0"/>
        <v>0</v>
      </c>
      <c r="K69" s="102" t="s">
        <v>61</v>
      </c>
      <c r="L69" s="103" t="s">
        <v>120</v>
      </c>
    </row>
    <row r="70" spans="2:12" s="16" customFormat="1" ht="35.450000000000003" customHeight="1" x14ac:dyDescent="0.2">
      <c r="B70" s="371"/>
      <c r="C70" s="371"/>
      <c r="D70" s="371"/>
      <c r="E70" s="371"/>
      <c r="F70" s="365"/>
      <c r="G70" s="86" t="s">
        <v>72</v>
      </c>
      <c r="H70" s="87">
        <v>3482871.99</v>
      </c>
      <c r="I70" s="87">
        <v>3482871.99</v>
      </c>
      <c r="J70" s="88">
        <f>+H70-I70</f>
        <v>0</v>
      </c>
      <c r="K70" s="89" t="s">
        <v>61</v>
      </c>
      <c r="L70" s="104" t="s">
        <v>118</v>
      </c>
    </row>
    <row r="71" spans="2:12" ht="84" customHeight="1" x14ac:dyDescent="0.2">
      <c r="B71" s="371"/>
      <c r="C71" s="371"/>
      <c r="D71" s="371"/>
      <c r="E71" s="371"/>
      <c r="F71" s="365"/>
      <c r="G71" s="86" t="s">
        <v>77</v>
      </c>
      <c r="H71" s="87">
        <v>14309029.550000001</v>
      </c>
      <c r="I71" s="87">
        <v>15960588.26</v>
      </c>
      <c r="J71" s="91">
        <f>+H71-I71</f>
        <v>-1651558.709999999</v>
      </c>
      <c r="K71" s="84" t="s">
        <v>61</v>
      </c>
      <c r="L71" s="85" t="s">
        <v>119</v>
      </c>
    </row>
    <row r="72" spans="2:12" ht="46.15" customHeight="1" x14ac:dyDescent="0.2">
      <c r="B72" s="371"/>
      <c r="C72" s="371"/>
      <c r="D72" s="371"/>
      <c r="E72" s="371"/>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71"/>
      <c r="C73" s="371"/>
      <c r="D73" s="371"/>
      <c r="E73" s="371"/>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I22:I23"/>
    <mergeCell ref="K22:K23"/>
    <mergeCell ref="C22:C23"/>
    <mergeCell ref="D22:D23"/>
    <mergeCell ref="E22:E23"/>
    <mergeCell ref="F22:F23"/>
    <mergeCell ref="C24:C26"/>
    <mergeCell ref="D24:D26"/>
    <mergeCell ref="E24:E26"/>
    <mergeCell ref="F24:F26"/>
    <mergeCell ref="L14:L15"/>
    <mergeCell ref="C14:C15"/>
    <mergeCell ref="D14:D15"/>
    <mergeCell ref="E14:E15"/>
    <mergeCell ref="F14:F15"/>
    <mergeCell ref="C16:C17"/>
    <mergeCell ref="L10:L11"/>
    <mergeCell ref="E9:E11"/>
    <mergeCell ref="F9:F11"/>
    <mergeCell ref="L12:L13"/>
    <mergeCell ref="D9:D11"/>
    <mergeCell ref="C9:C11"/>
    <mergeCell ref="C12:C13"/>
    <mergeCell ref="D16:D17"/>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E49:E50"/>
    <mergeCell ref="F49:F50"/>
    <mergeCell ref="C43:C45"/>
    <mergeCell ref="C46:C48"/>
    <mergeCell ref="D46:D48"/>
    <mergeCell ref="E46:E48"/>
    <mergeCell ref="L58:L59"/>
    <mergeCell ref="C37:C38"/>
    <mergeCell ref="D37:D38"/>
    <mergeCell ref="E37:E38"/>
    <mergeCell ref="F37:F38"/>
    <mergeCell ref="D51:D53"/>
    <mergeCell ref="F51:F53"/>
    <mergeCell ref="C54:C56"/>
    <mergeCell ref="D54:D56"/>
    <mergeCell ref="E54:E56"/>
    <mergeCell ref="F54:F56"/>
    <mergeCell ref="L47:L48"/>
    <mergeCell ref="L49:L50"/>
    <mergeCell ref="L44:L45"/>
    <mergeCell ref="C39:C41"/>
    <mergeCell ref="D39:D41"/>
    <mergeCell ref="E39:E41"/>
    <mergeCell ref="F39:F41"/>
    <mergeCell ref="B37:B68"/>
    <mergeCell ref="B69:E73"/>
    <mergeCell ref="J32:J34"/>
    <mergeCell ref="J22:J23"/>
    <mergeCell ref="C57:C59"/>
    <mergeCell ref="D57:D59"/>
    <mergeCell ref="E57:E59"/>
    <mergeCell ref="F60:F62"/>
    <mergeCell ref="F57:F59"/>
    <mergeCell ref="E51:E53"/>
    <mergeCell ref="C63:C65"/>
    <mergeCell ref="D63:D65"/>
    <mergeCell ref="E63:E65"/>
    <mergeCell ref="F63:F65"/>
    <mergeCell ref="C60:C62"/>
    <mergeCell ref="D60:D62"/>
    <mergeCell ref="E60:E62"/>
    <mergeCell ref="C51:C53"/>
    <mergeCell ref="D43:D45"/>
    <mergeCell ref="E43:E45"/>
    <mergeCell ref="F43:F45"/>
    <mergeCell ref="F46:F48"/>
    <mergeCell ref="C49:C50"/>
    <mergeCell ref="D49:D50"/>
    <mergeCell ref="L29:L30"/>
    <mergeCell ref="L64:L65"/>
    <mergeCell ref="F69:F71"/>
    <mergeCell ref="L52:L53"/>
    <mergeCell ref="L55:L56"/>
    <mergeCell ref="L32:L34"/>
    <mergeCell ref="L37:L38"/>
    <mergeCell ref="L61:L62"/>
    <mergeCell ref="L40:L41"/>
    <mergeCell ref="K32:K34"/>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Hoja1</vt:lpstr>
      <vt:lpstr>Formulacion</vt:lpstr>
      <vt:lpstr>RESUMEN</vt:lpstr>
      <vt:lpstr>Transparencia</vt:lpstr>
      <vt:lpstr>PROYECTOS</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2018-01-03T16:58:04Z</cp:lastPrinted>
  <dcterms:created xsi:type="dcterms:W3CDTF">2015-02-11T22:58:53Z</dcterms:created>
  <dcterms:modified xsi:type="dcterms:W3CDTF">2018-04-09T16:10:56Z</dcterms:modified>
</cp:coreProperties>
</file>