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ARLA GCPI\PORTAL DE TRANSPARENCIA 2022\"/>
    </mc:Choice>
  </mc:AlternateContent>
  <bookViews>
    <workbookView xWindow="0" yWindow="0" windowWidth="15360" windowHeight="705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definedNames>
    <definedName name="_xlnm._FilterDatabase" localSheetId="3" hidden="1">Transparencia!$B$4:$Q$126</definedName>
    <definedName name="_xlnm.Print_Area" localSheetId="3">Transparencia!$A$1:$Q$128</definedName>
    <definedName name="_xlnm.Print_Titles" localSheetId="3">Transparencia!$3:$5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9" l="1"/>
  <c r="E52" i="9"/>
  <c r="D9" i="5"/>
  <c r="C9" i="5"/>
  <c r="C8" i="5"/>
  <c r="D8" i="5"/>
  <c r="C7" i="5"/>
  <c r="D7" i="5"/>
  <c r="N22" i="7"/>
  <c r="N23" i="7" s="1"/>
  <c r="J22" i="7"/>
  <c r="J8" i="7"/>
  <c r="F39" i="9"/>
  <c r="K16" i="9"/>
  <c r="E39" i="9"/>
  <c r="D8" i="8"/>
  <c r="E8" i="8"/>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8" i="5" l="1"/>
  <c r="J8" i="5" s="1"/>
  <c r="F53" i="9"/>
  <c r="I72" i="7" s="1"/>
  <c r="I73" i="7" s="1"/>
  <c r="E10" i="8"/>
  <c r="E7" i="5"/>
  <c r="J7" i="5" s="1"/>
  <c r="E9" i="5"/>
  <c r="J9" i="5" s="1"/>
  <c r="E53" i="9"/>
  <c r="C11" i="5"/>
  <c r="D6" i="5" l="1"/>
  <c r="D11" i="5" s="1"/>
  <c r="E11" i="5" s="1"/>
  <c r="J11" i="5" s="1"/>
  <c r="F54" i="9"/>
  <c r="J72" i="7"/>
  <c r="J73" i="7" s="1"/>
  <c r="J78" i="7" s="1"/>
  <c r="E6" i="5" l="1"/>
  <c r="J6" i="5" s="1"/>
</calcChain>
</file>

<file path=xl/sharedStrings.xml><?xml version="1.0" encoding="utf-8"?>
<sst xmlns="http://schemas.openxmlformats.org/spreadsheetml/2006/main" count="1045" uniqueCount="583">
  <si>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</si>
  <si>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</si>
  <si>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</si>
  <si>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</si>
  <si>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</si>
  <si>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</si>
  <si>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</si>
  <si>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</si>
  <si>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</si>
  <si>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</si>
  <si>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</si>
  <si>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</si>
  <si>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</si>
  <si>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</si>
  <si>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</si>
  <si>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</si>
  <si>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</si>
  <si>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</si>
  <si>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</si>
  <si>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</si>
  <si>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</si>
  <si>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</si>
  <si>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</si>
  <si>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</si>
  <si>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</si>
  <si>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</si>
  <si>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</si>
  <si>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</si>
  <si>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</si>
  <si>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</si>
  <si>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</si>
  <si>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</si>
  <si>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</si>
  <si>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</si>
  <si>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</si>
  <si>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</si>
  <si>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</si>
  <si>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</si>
  <si>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</si>
  <si>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</si>
  <si>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</si>
  <si>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</si>
  <si>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</si>
  <si>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</si>
  <si>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</si>
  <si>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</si>
  <si>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</si>
  <si>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</si>
  <si>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</si>
  <si>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</si>
  <si>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</si>
  <si>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</si>
  <si>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</si>
  <si>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</si>
  <si>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</si>
  <si>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</si>
  <si>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</si>
  <si>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</si>
  <si>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</si>
  <si>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</si>
  <si>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</si>
  <si>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</si>
  <si>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</si>
  <si>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</si>
  <si>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</si>
  <si>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</si>
  <si>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</si>
  <si>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</si>
  <si>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</si>
  <si>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</si>
  <si>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</si>
  <si>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</si>
  <si>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</si>
  <si>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</si>
  <si>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</si>
  <si>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</si>
  <si>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</si>
  <si>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</si>
  <si>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</si>
  <si>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</si>
  <si>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</si>
  <si>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</si>
  <si>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</si>
  <si>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</si>
  <si>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</si>
  <si>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</si>
  <si>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</si>
  <si>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</si>
  <si>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</si>
  <si>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</si>
  <si>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</si>
  <si>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</si>
  <si>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</si>
  <si>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</si>
  <si>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</si>
  <si>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</si>
  <si>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</si>
  <si>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</si>
  <si>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</si>
  <si>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</si>
  <si>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</si>
  <si>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</si>
  <si>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</si>
  <si>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</si>
  <si>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</si>
  <si>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</si>
  <si>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</si>
  <si>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</si>
  <si>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</si>
  <si>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</si>
  <si>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</si>
  <si>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</si>
  <si>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</si>
  <si>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</si>
  <si>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</si>
  <si>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</si>
  <si>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</si>
  <si>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</si>
  <si>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</si>
  <si>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</si>
  <si>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</si>
  <si>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</si>
  <si>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</si>
  <si>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</si>
  <si>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</si>
  <si>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</si>
  <si>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</si>
  <si>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</si>
  <si>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</si>
  <si>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</si>
  <si>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</si>
  <si>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</si>
  <si>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</si>
  <si>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</si>
  <si>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</si>
  <si>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</si>
  <si>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</si>
  <si>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</si>
  <si>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</si>
  <si>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</si>
  <si>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</si>
  <si>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</si>
  <si>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</si>
  <si>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</si>
  <si>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</si>
  <si>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</si>
  <si>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</si>
  <si>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</si>
  <si>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</si>
  <si>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</si>
  <si>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</si>
  <si>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</si>
  <si>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</si>
  <si>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</si>
  <si>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</si>
  <si>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</si>
  <si>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</si>
  <si>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</si>
  <si>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</si>
  <si>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</si>
  <si>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</si>
  <si>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</si>
  <si>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</si>
  <si>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</si>
  <si>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</si>
  <si>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</si>
  <si>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</si>
  <si>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</si>
  <si>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</si>
  <si>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</si>
  <si>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</si>
  <si>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</si>
  <si>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</si>
  <si>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</si>
  <si>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</si>
  <si>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</si>
  <si>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</si>
  <si>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</si>
  <si>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</si>
  <si>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</si>
  <si>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</si>
  <si>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</si>
  <si>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</si>
  <si>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</si>
  <si>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</si>
  <si>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</si>
  <si>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</si>
  <si>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</si>
  <si>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</si>
  <si>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</si>
  <si>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</si>
  <si>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</si>
  <si>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</si>
  <si>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</si>
  <si>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</si>
  <si>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</si>
  <si>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</si>
  <si>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</si>
  <si>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</si>
  <si>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</si>
  <si>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</si>
  <si>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</si>
  <si>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</si>
  <si>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</si>
  <si>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</si>
  <si>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</si>
  <si>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</si>
  <si>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</si>
  <si>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</si>
  <si>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</si>
  <si>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</si>
  <si>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</si>
  <si>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</si>
  <si>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</si>
  <si>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</si>
  <si>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</si>
  <si>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</si>
  <si>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</si>
  <si>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</si>
  <si>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</si>
  <si>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</si>
  <si>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</si>
  <si>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</si>
  <si>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</si>
  <si>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</si>
  <si>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</si>
  <si>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</si>
  <si>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</si>
  <si>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</si>
  <si>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</si>
  <si>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</si>
  <si>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</si>
  <si>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</si>
  <si>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</si>
  <si>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</si>
  <si>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</si>
  <si>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</si>
  <si>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</si>
  <si>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</si>
  <si>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</si>
  <si>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</si>
  <si>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</si>
  <si>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</si>
  <si>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</si>
  <si>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</si>
  <si>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</si>
  <si>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</si>
  <si>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</si>
  <si>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</si>
  <si>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</si>
  <si>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</si>
  <si>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</si>
  <si>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</si>
  <si>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</si>
  <si>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</si>
  <si>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</si>
  <si>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</si>
  <si>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</si>
  <si>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</si>
  <si>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</si>
  <si>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</si>
  <si>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</si>
  <si>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</si>
  <si>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</si>
  <si>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</si>
  <si>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</si>
  <si>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</si>
  <si>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</si>
  <si>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</si>
  <si>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</si>
  <si>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</si>
  <si>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</si>
  <si>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</si>
  <si>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</si>
  <si>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</si>
  <si>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</si>
  <si>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</si>
  <si>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</si>
  <si>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</si>
  <si>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</si>
  <si>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</si>
  <si>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</si>
  <si>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</si>
  <si>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</si>
  <si>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</si>
  <si>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</si>
  <si>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</si>
  <si>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</si>
  <si>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Equipamiento Hospitalario</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</si>
  <si>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</si>
  <si>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</si>
  <si>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</si>
  <si>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</si>
  <si>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</si>
  <si>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</si>
  <si>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</si>
  <si>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</si>
  <si>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</si>
  <si>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</si>
  <si>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</si>
  <si>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</si>
  <si>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</si>
  <si>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</si>
  <si>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MONTOS DE ADICIONALES DE OBRA (S/)</t>
  </si>
  <si>
    <t>CONSTRUCTORA MALAGA</t>
  </si>
  <si>
    <t>Consorcio ATA - KUKOVA</t>
  </si>
  <si>
    <t>330 días</t>
  </si>
  <si>
    <t>Obra Recepcionada y en proceso arbitral</t>
  </si>
  <si>
    <t>CLEAN ROOM &amp; VALIDATIÓN SAC</t>
  </si>
  <si>
    <t>90 días</t>
  </si>
  <si>
    <t>SALDO DE OBRA:MEJORAMIENTO Y AMPLIACION DE LOS SERVICIOS DEL AREA PEDIATRICA DEL INSTITUTO NACIONAL CARDIOVASCULAR - INCOR</t>
  </si>
  <si>
    <t>SALDO DE OBRA: CREACION E IMPLEMENTACION DEL SERVICIO DE TOMOGRAFIA EN EL HOSPITAL I VICTOR ALFREDO LAZO PERALTA - MADRE DE DIOS</t>
  </si>
  <si>
    <t>CONSORCIO RICARDO PALMA</t>
  </si>
  <si>
    <t>OMAR ORLANDO TABOADA COBEÑAS</t>
  </si>
  <si>
    <t>S/.718,000 inc. IGV</t>
  </si>
  <si>
    <t>90 d.c.</t>
  </si>
  <si>
    <t>06.07.2018</t>
  </si>
  <si>
    <t>INSTITUTO DE CONSULTORIA S.A.</t>
  </si>
  <si>
    <t>No inicia por encontrarse la
Obra en Proceso de Arbitraje(Conciliación en GCAJ)</t>
  </si>
  <si>
    <t>CONSORCIO EDIFICACION</t>
  </si>
  <si>
    <t>JORGE ANTONIO VALENZUELA FLORES</t>
  </si>
  <si>
    <t xml:space="preserve">NO SE REPORTAN </t>
  </si>
  <si>
    <t>ROMYNA CONTRATISTAS GENERALES SOCIEDAD ANONIMA CERRADA</t>
  </si>
  <si>
    <t>BERNARDO ALANOCA ARAGON</t>
  </si>
  <si>
    <t>100 DIAS CALENDARIO</t>
  </si>
  <si>
    <t>NINGUNO</t>
  </si>
  <si>
    <t>21.09.2019</t>
  </si>
  <si>
    <t>Saldo de obra ejecutado como adquisición de un bien, y que culminó el 07 de noviembre, como consecuencia de una ampliación de plazo de 29 dc</t>
  </si>
  <si>
    <t>MEJORAMIENTO DE LAS CONDICIONES DE ATENCION AL SERVICIO DE HOSPITALIZACION DEL HOSPITAL II DE HUANCAVELICA</t>
  </si>
  <si>
    <t>14.09.2020</t>
  </si>
  <si>
    <t>Constructora Vanessa Orietta SRL</t>
  </si>
  <si>
    <t>11.12.2019</t>
  </si>
  <si>
    <t>Supervisión ED</t>
  </si>
  <si>
    <t>Supervisión de Obra</t>
  </si>
  <si>
    <t>Supervisión de ED</t>
  </si>
  <si>
    <t>Supervision por Administracion Directa</t>
  </si>
  <si>
    <t>AMPLIACION DEL SERVICIO DE RADIOTERAPIA CON ACELERADOR LINEAL PARA LA RED ASISTENCIAL LA LIBERTAD</t>
  </si>
  <si>
    <t>Estudio Definitivo</t>
  </si>
  <si>
    <t>MEJORAMIENTO DE LOS SERVICIOS DE SALUD DEL HOSPITAL II PASCO DE LA RED ASISTENCIAL PASCO, EN EL DISTRITO DE FUNDICIÓN DE TINYAHUARCO, PROVINCIA DE PASCO, DEPARTAMENTO DE PASCO</t>
  </si>
  <si>
    <t>S/ 4,710,182.40.</t>
  </si>
  <si>
    <t>CONSORCIO TALUPA.</t>
  </si>
  <si>
    <t xml:space="preserve"> S/ 1,140,585.05.</t>
  </si>
  <si>
    <t>CREACIÓN DE LOS SERVICIOS DE SALUD DEL HOSPITAL DEL ALTIPLANO DE LA REGIÓN PUNO-ESSALUD, EN EL DISTRITO DE PUNO, PROVINCIA DE PUNO, DEPARTAMENTO DE PUNO</t>
  </si>
  <si>
    <t>CREACIÓN DE LOS SERVICIOS  DEL HOSPITAL ESPECIALIZADO EN LA RED ASISTENCIAL CAJAMARCA-ESSALUD, DISTRITO DE CAJAMARCA, PROVINCIA DE CAJAMARCA Y DEPARTAMENTO DE CAJAMARCA</t>
  </si>
  <si>
    <t>CESEL S.A.</t>
  </si>
  <si>
    <t>Estudio Definitivo Supervisión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</si>
  <si>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</si>
  <si>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</si>
  <si>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INSTALACIÓN DE LOS SERVICIOS DE ATENCIÓN RENAL AMBULATORIA - ESSALUD, DE LA RED ASISTENCIAL AREQUIPA EN EL DISTRITO DE JACOBO HUNTER, PROVINCIA DE AREQUIPA, DEPARTAMENTO DE AREQUIPA</t>
  </si>
  <si>
    <t>MEJORAMIENTO DE LOS SERVICIOS DE ATENCIÓN RENAL AMBULATORIA EN EL HOSPITAL NACIONAL ADOLFO GUEVARA VELASCO DE LA RED ASISTENCIAL CUSCO - ESSALUD EN EL DISTRITO DE WANCHAQ, PROVINCIA DE CUSCO, DEPARTAMENTO DE CUSCO</t>
  </si>
  <si>
    <t>SANCHEZ HORMEROS GOMEZ ANTONIO</t>
  </si>
  <si>
    <t>HUMBERTO RONCAL HORNA</t>
  </si>
  <si>
    <t>RECUPERACIÓN DE LOS SERVICIOS DE SALUD DEL HOSPITAL MARIA REICHE DE LA RED ASISTENCIAL ICA – ESSALUD, EN EL DISTRITO DE MARCONA, PROVINCIA DE NASCA, DEPARTAMENTO DE ICA</t>
  </si>
  <si>
    <t>PINEARQ S.L.P., SUCURSAL PERU</t>
  </si>
  <si>
    <t>DEXTRE MORIMOTO EDUARDO RAUL</t>
  </si>
  <si>
    <t>MEJORAMIENTO Y AMPLIACION DE LOS SERVICIOS DE SALUD DEL HOSPITAL I FLORENCIA DE MORA DE LA RED ASISTENCIAL LA LIBERTAD – ESSALUD, DISTRITO PROVINCIA DE TRUJILLO, DEPARTAMENTO DE LA LIBERTAD</t>
  </si>
  <si>
    <t>Expediente Técnico culminado
Ya se cuenta con Licencia de Edificación.
Se ha remitido el Dictamen Tecnico N° 05-SGED-GEI-GCPI-ESSALUD-2019 de fecha 24.JUN.2019, aprobando el Estudio Definitivo a nivel de ejecucion de obra.</t>
  </si>
  <si>
    <t>CREACIÓN E IMPLEMENTACIÓN DE LA UNIDD DE TRANSPLANTES DE PROGENITORES HEMATOPOYÉTICOS ALOGÉNICO DE DONANTE NO RELACIONADO EN EL HOSPITAL NACIONAL EDGARDO REBAGLIATI MARTINS - ESSALUD, DISTRITO DE JESÚS MARÍA, PROVINCIA DE LIMA, DEPARTAMENTO DE LIMA</t>
  </si>
  <si>
    <t>CONSORCIO SALUD FLORENCIA</t>
  </si>
  <si>
    <t xml:space="preserve">MEJORAMIENTO DE LA CAPACIDAD RESOLUTIVA DEL CENTRO QUIRÚRGICO DE EMERGENCIA DEL HOSPITAL NACIONAL GUILLERMO ALMENARA IRIGOYEN </t>
  </si>
  <si>
    <t xml:space="preserve">UNIDADES DE ATENCIÓN DE MEDICINA COMPLEMENTARIA DE LOS CENTROS ASISTENCIALES A NIVEL NACIONAL </t>
  </si>
  <si>
    <t>NUEVO HOSPITAL DE ALTA COMPLEJIDAD - VIRGEN DE LA PUERTA DE LA LIBERTAD</t>
  </si>
  <si>
    <t>Expediente Tecnico aprobado</t>
  </si>
  <si>
    <t>Demora en el levantamiento de observaciones por parte del Contratista.
Creación de la Nueva Red Asistencial Desconcentrada Rebagliati, genero un vacío en la responsabilidad de continuar con la gestión del proyecto</t>
  </si>
  <si>
    <t>Consultor Teodoro Pimentel Godoy</t>
  </si>
  <si>
    <t>Red Asistencial Rebagliati</t>
  </si>
  <si>
    <t>01.Oct.2014 (EDI)</t>
  </si>
  <si>
    <t>Estudio Definitivo Aprobado</t>
  </si>
  <si>
    <t>Consorcio Salud Santa Anita</t>
  </si>
  <si>
    <t>Administracion Directa</t>
  </si>
  <si>
    <t>120 dias sin incluir revision</t>
  </si>
  <si>
    <t>MAKNO INGENIEROS S.A.</t>
  </si>
  <si>
    <t>16.Dic.2015 (EDI)</t>
  </si>
  <si>
    <t>Retraso en el proceso logistico para contratar a empresa encargada de la elaboracion del Estudio Definitivo
Retraso en el levantamiento de observaciones del Segundo Entregable.</t>
  </si>
  <si>
    <t>Arq. Luis Falen</t>
  </si>
  <si>
    <t>Administración Directa</t>
  </si>
  <si>
    <t xml:space="preserve"> --</t>
  </si>
  <si>
    <t>S/ 4,239,152.00</t>
  </si>
  <si>
    <t>CONSORCIO PROYECTO PUNO (CHUNG Y TONG INGENIEROS S.A.C  - CAYSA ASOCIADOS S.A.C.)</t>
  </si>
  <si>
    <t>Obtencion de la Licencia de Edificacion</t>
  </si>
  <si>
    <t>Consorcio Hospitalario Trujillo</t>
  </si>
  <si>
    <t>CESEL</t>
  </si>
  <si>
    <t>116'175,040.81</t>
  </si>
  <si>
    <t>390d.c.</t>
  </si>
  <si>
    <t>30.03.2012</t>
  </si>
  <si>
    <t>VARIOS</t>
  </si>
  <si>
    <t>PROYECTOS DE INVERSION</t>
  </si>
  <si>
    <t>El expediente se elaboró según lo programado</t>
  </si>
  <si>
    <t xml:space="preserve">Expediente Técnico culminado y aprobado, por la modalidad de Administración Directa
Resolución de Gerencia Central de Proyectos de Inversión N° 024-GCPI-ESSALUD-2019, de fecha 13 de setiembre del 2019 Aprobando el Estudio Definitivo. Se encuentra en ejecución de obra. </t>
  </si>
  <si>
    <t>La Supervisión de la Elaboración del Expediente Técnico se realiza por administración directa</t>
  </si>
  <si>
    <t>El servicio se encuentra en funcionamiento</t>
  </si>
  <si>
    <t>08.10.2019</t>
  </si>
  <si>
    <t>Aprobación de Instrumento ambiental, gestión a cargo de la Red Huancavelica</t>
  </si>
  <si>
    <t>FUENTE: GEP - GEI pertenecientes a la GCPI.</t>
  </si>
  <si>
    <t>150 d/c.
Con 18 de Ampliaciòn de Plazo</t>
  </si>
  <si>
    <t>SIGRAL S.A.</t>
  </si>
  <si>
    <t>Supervisiòn de Obra</t>
  </si>
  <si>
    <t>11.06.2019</t>
  </si>
  <si>
    <t>20.12.2018</t>
  </si>
  <si>
    <t>24.07.2019</t>
  </si>
  <si>
    <t>02.08.2019</t>
  </si>
  <si>
    <t>28.08.2019</t>
  </si>
  <si>
    <t>MEJORAMIENTO DE LOS SERVICIOS DE SALUD DEL HOSPITAL II DE CHOCOPE DE LA RED ASISTENCIAL LA LIBERTAD - ESSALUD, DISTRITO DE CHOCOPE, PROVINCIA DE ASCOPE, DEPARTAMENTO DE LA LIBERTAD</t>
  </si>
  <si>
    <t>MEJORAMIENTO DEL CENTRO ASISTENCIAL CALCA DE LA RED ASISTENCIAL CUSCO, DISTRITO DE CALCA PROVINCIA DE CALCA, DEPARTAMENTO DE CUSCO</t>
  </si>
  <si>
    <t>CREACIÓN DE LA UNIDAD DE ATENCIÓN RENAL AMBULATORIA DEL HOSPITAL II RENÉ TOCHE GROPPO DE LA RED ASISTENCIAL ICA, DISTRITO DE CHINCHA ALTA, PROVINCIA DE CHINCHA, DEPARTAMENTO DE ICA</t>
  </si>
  <si>
    <t>MEJORAMIENTO DE LOS SERVICIOS DE ANATOMIA PATOLOGICA DEL HOSPITAL NACIONAL ALBERTO SABOGAL - DISTRITO DE BELLAVISTA - CALLAO / RED ASISTENCIAL SABOGAL</t>
  </si>
  <si>
    <t>Demora en la contratacion de empresa especializada que elabore y tramite el Estudio de Impacto Ambiental.
DIGESA indica que no requiere de EIA sino de PAMA.
La cuarentena dictada por el Gobierno Central debido a la pandemia del COVID - 19.</t>
  </si>
  <si>
    <t>La cuarentena dictada por el Gobierno Central debido a la pandemia del COVID - 19.</t>
  </si>
  <si>
    <t xml:space="preserve"> La cuarentena dictada por el Gobierno Central debido a la pandemia del COVID - 19.</t>
  </si>
  <si>
    <t>Demora en el Proceso de Selección.
La cuarentena dictada por el Gobierno Central debido a la pandemia del COVID - 19.</t>
  </si>
  <si>
    <t>Modificación de las normas que trajo como consecuencia continuas actualizaciones de los Términos de Referencia para la Contratación de Consultoría Externa. 
El valor referencial que arrojo el mercado para su elaboración por Consultoría, fue elevado. Por lo cual se dispuso su desarrollo por Administración Directa.
La cuarentena dictada por el Gobierno Central debido a la pandemia del COVID - 19.</t>
  </si>
  <si>
    <t>Supervisión por Administración Directa</t>
  </si>
  <si>
    <t>Supervisión por Administración Directa. Expediente Tecnico Culminado</t>
  </si>
  <si>
    <t xml:space="preserve">Demora en el Proceso de Selección.
La cuarentena dictada por el Gobierno Central debido a la pandemia del COVID - 19. </t>
  </si>
  <si>
    <t>Estado de Emergencia Sanitaria.</t>
  </si>
  <si>
    <t>PIA 2021</t>
  </si>
  <si>
    <t>Obra Liquidada con fecha 04.11.2020</t>
  </si>
  <si>
    <t>Servicio Liquidado con fecha 09.11.2020.</t>
  </si>
  <si>
    <t>120 DIAS CALENDARIO</t>
  </si>
  <si>
    <t>11.02.2020</t>
  </si>
  <si>
    <t>Controversia planteada por el Contratista a la liquidación</t>
  </si>
  <si>
    <t>Demora en la liquidación de obra.</t>
  </si>
  <si>
    <t>Supervisión Obra</t>
  </si>
  <si>
    <t>180 d/c.
Con 18 de Ampliaciòn de Plazo</t>
  </si>
  <si>
    <t>MEJORAMIENTO Y AMPLIACIÓN DE LAS SALAS DE OBSERVACIÓN DEL SERVICIO DE EMERGENCIA DEL HOSPITAL III IQUITOS, DE LA RED ASISTENCIAL LORETO. DISTRITO DE PUNCHANA, PROVINCIA DE MAYNAS Y DEPARTAMENTO DE LORETO</t>
  </si>
  <si>
    <t xml:space="preserve">RN° 129-GCL-ESSALUD-2021
Adicional y Deductivo Vinculante N° 01 =    S/116,069.24 </t>
  </si>
  <si>
    <t>Demora en la elaboración de las EETT, de los equipos informaticos por parte de GCTIC.</t>
  </si>
  <si>
    <t>_</t>
  </si>
  <si>
    <t xml:space="preserve">
La cuarentena dictada por el Gobierno Central debido a la pandemia del COVID - 19, generó retrasos en la obtención de la Licencia.</t>
  </si>
  <si>
    <t xml:space="preserve"> La cuarentena dictada por el Gobierno Central debido a la pandemia del COVID - 19.  No hay facilidades en la obtención  documentos de Gestión</t>
  </si>
  <si>
    <t>Resolución de contrato por incumplimiento de  obligaciones por parte del Contratista.</t>
  </si>
  <si>
    <t>En proceso de liquidación *</t>
  </si>
  <si>
    <t>Estado de Emergencia Sanitaria.
Demora en el Estudio de Mercado y los Actos Preparatorios para el procedimiento de selección.
Demora en los procesos de recepción.</t>
  </si>
  <si>
    <t xml:space="preserve">Obra Culminada y Recepcionada con fecha 31.07.2020 y en funcionamiento 
En proceso Arbitral por controversias *
</t>
  </si>
  <si>
    <t>Primer proceso de selección declarado desierto, actualizar el presupuesto del expediente técnico para segundo proceso.
Estado de Emergencia Sanitaria.</t>
  </si>
  <si>
    <t>No se cuenta con todos los profesionales de las distintas  especialistas , para la elaboración del Informe final de la inspección de la obra.</t>
  </si>
  <si>
    <t>Demora en el estudio de mercado por parte del CEABE.
El estado de Emergencia Sanitaria genero retraso en la adquisicion del equipamiento hospitalario.</t>
  </si>
  <si>
    <t>Inspector de Obra</t>
  </si>
  <si>
    <t>Expediente Técnico culminado
Mediante Resolucion de la Gerencia Central de Proyectos de Inversion N° 043-GCPI-ESSALUD-2020 de fecha 07.AGO.2020 se aprueba el Estudio Definitivo</t>
  </si>
  <si>
    <t>emergencia sanitaria</t>
  </si>
  <si>
    <t>Expediente Técnico culminado
Mediante Resolucion de la Gerencia Central de Proyectos de Inversion N° 063-GCPI-ESSALUD-2020 de fecha 31.AGO.2020 se aprueba el Estudio Definitivo</t>
  </si>
  <si>
    <t>&gt;Se encuentra en proceso de adquisicion S/ 1,641,240.00 correspondiente a 41 equipos.
&gt;No se cuenta con equipos pendiente de recepcion.
&gt;Se encuentra ejecutado S/ 10,225,529.94 que corresponde a 569 equipos.</t>
  </si>
  <si>
    <t>Estado de Emergencia Sanitaria.
Demora en el Estudio de Mercado y los Actos Preparatorios para los procedimientos de selección respectivos.</t>
  </si>
  <si>
    <t xml:space="preserve">Expediente técnico culminado.  Se hizo actualización de Presupuesto con precios al mes de Junio 2021.                                                                                       Actualmente se encuentra en la Sub Gerencia de Obras
</t>
  </si>
  <si>
    <t>Supervisión de obra</t>
  </si>
  <si>
    <t>Incumplimientos por parte del Contratista que conllevaron a la resolución del Contrato</t>
  </si>
  <si>
    <t>&gt; Se encuentra ejecutado S/ 6,807,281.55 correspondiente a 379 equipos.
&gt; Se encuentra en proceso de adquisicion y/o reconfirmación de persistecia de necesidad de parte del usuario por un monto de S/ 732,917 correspondiente a 30 equipos.
&gt; Se encuentra adjudicados, pendientes de recepción S/ 96,378.20 correspondiente a 51 equipos.</t>
  </si>
  <si>
    <t>&gt; Se encuentra ejecutado S/ 5,680,214.48 correspondiente a 33 equipos.
&gt; Se encuentra en proceso de adquisicion S/  1,429,543.00 correspondiente a 5 equipos.
&gt; Se encuentra adjudicados y en proceso de recepción S/ 37,725.00 correspondiente a 4 equipos.</t>
  </si>
  <si>
    <t>S/.3’164,096.25.</t>
  </si>
  <si>
    <t>ATA - KUKOVA</t>
  </si>
  <si>
    <t>…………….</t>
  </si>
  <si>
    <t>SIN INICIO</t>
  </si>
  <si>
    <t>ARQ. E. DEXTRE</t>
  </si>
  <si>
    <t>S/. 2´755,947.35</t>
  </si>
  <si>
    <t>……….</t>
  </si>
  <si>
    <t>18.09.21</t>
  </si>
  <si>
    <t>Consorcio Construccion</t>
  </si>
  <si>
    <t>270 d.c.,
 con ampliaciones hasta
754 d.c.</t>
  </si>
  <si>
    <r>
      <t xml:space="preserve">RGCL N° 420-GCL-ESSALUD-2019
Prestación N° 01 = S/ 24,007.76
Deductivo N°01 = S/ 12,411.94
RGCL N° 430-GCL-ESSALUD-2020
Prestación N° 02 = S/ 195,430.89 
Deductivo N°02 = S/ 71,462.66
</t>
    </r>
    <r>
      <rPr>
        <u/>
        <sz val="12"/>
        <rFont val="Arial"/>
        <family val="2"/>
      </rPr>
      <t>Nota</t>
    </r>
    <r>
      <rPr>
        <sz val="12"/>
        <rFont val="Arial"/>
        <family val="2"/>
      </rPr>
      <t>: Fueron aprobados, sin embargo, no se ejecutaron.</t>
    </r>
  </si>
  <si>
    <t>Incumplimientos por parte del Contratista en sus obligaciones contractuales</t>
  </si>
  <si>
    <t>Consorcio Salud Chincheros</t>
  </si>
  <si>
    <t>Instituto de Consultoria S.A.</t>
  </si>
  <si>
    <t>Demora en el estudio de mercado por parte del CEABE.
Estado de Emergencia Sanitaria genera retraso en la adquisicion de los equipos.</t>
  </si>
  <si>
    <t>RGCL N° 787-GCL-ESSALUD-2019
Adicional N° 01 = S/ 454,849.61 
Deductivo N° 01 = S/ 284,171.35
RGCL N° 328-GCL-ESSALUD-2020
Adicional N° 02 =   S/ 34,521.62
Deductivo N° 02 = S/ 45,493.45
Deductivo N° 03 = S/ 2,997.22
RGCL N° 461-GCL-ESSALUD-2020
Adicional N° 03 =   S/ 86,953.86
Deductivo N° 04 = S/ 19,577.05
RGCL N° 420-GCL-ESSALUD-2020
Deductivo N° 05 = S/ 28,174.22</t>
  </si>
  <si>
    <t>360 d.c.,
con ampliaciones hasta
631 d.c</t>
  </si>
  <si>
    <t>Consorcio Santo Domingo</t>
  </si>
  <si>
    <t>Consorcio Supervisor EsSalud Lima</t>
  </si>
  <si>
    <t>270 d.c.,
con ampliación excepcional de plazo hasta
459 d.c.</t>
  </si>
  <si>
    <t>&gt;Se encuentra en proceso de adquisicion S/ 26,585.35 correspondiente a 34 equipo.
&gt; Se encuentra adjudicados S/ 5,115.00  correspondiente a 07 equipos.
&gt;Se encuentra ejecutado S/ 2,132,009.87 correspondiente a 08 equipos.</t>
  </si>
  <si>
    <t>Elaboración y aprobación del expediente de saldo de obra. 
Estado de Emergencia Sanitaria.</t>
  </si>
  <si>
    <t>Demora en la contratación de la Supervisión.
Estado de Emergencia Sanitaria.</t>
  </si>
  <si>
    <r>
      <t xml:space="preserve">120 d.c.,
con ampliaciones hasta
</t>
    </r>
    <r>
      <rPr>
        <b/>
        <sz val="12"/>
        <rFont val="Arial"/>
        <family val="2"/>
      </rPr>
      <t>330 d.c</t>
    </r>
  </si>
  <si>
    <t>Constructora Vanessa Orietta SRL - COVANOR</t>
  </si>
  <si>
    <t>Inspector. Ing. Jaime Württele.</t>
  </si>
  <si>
    <t>120 d.c.,
con ampliaciones hasta
259 d.c.</t>
  </si>
  <si>
    <t>Consorcio Hospital del Altiplano</t>
  </si>
  <si>
    <t>780 d.c.</t>
  </si>
  <si>
    <t>Servicio en ejecución, se dio inicio el día 18/12/2021. Contratado con fecha 27/09/2021, mediante el Contrato N° 4600055836.</t>
  </si>
  <si>
    <t>Consorcio Hospitalario Altiplano</t>
  </si>
  <si>
    <t xml:space="preserve">Valor Referencial
S/ 401,877.15 </t>
  </si>
  <si>
    <t>&gt; Se encuentra en proceso de adquisicion S/ 6,750.00 correspondiente a 3 equipos.
&gt; Se encuentra adjudicados S/ 23,075.00 correspondiente a 14 equipos.
&gt; Se encuentra ejecutado S/ 138,680.00 correspondiente a 161 equipos.</t>
  </si>
  <si>
    <t xml:space="preserve">Demora en el estudio de mercado por parte del CEABE. </t>
  </si>
  <si>
    <t>&gt; Se encuentra en proceso de adquisicion S/ 1,371,256.77 correspondiente a 58 equipos.
&gt; Se encuentra adjudicados S/ 5,040.00 correspondiente a 14 equipos.
&gt; Se encuentra ejecutado S/ 488,543.13 que corresponde a 66 equipos.</t>
  </si>
  <si>
    <t xml:space="preserve">Demora en el estudio de mercado por parte del INCOR </t>
  </si>
  <si>
    <t>&gt;Se encuentra en proceso de adquisicion S/ 6,266,096.36 correspondiente a 101 equipos.
&gt; Se encuentra ejecutado S/ 9,876,396.47 correspondiente a 291 equipos.
&gt; No se cuenta con equipos pendiente de recepcion.</t>
  </si>
  <si>
    <t xml:space="preserve">Valor Referencial
S/ 1,956,998.84  </t>
  </si>
  <si>
    <t>Comité de Supervisión por Administracion Directa</t>
  </si>
  <si>
    <t>Se resolvió el contrato a través de la Resolución de Gerencia Central de Logística N° 612 GCL-ESSALUD-2021. Tramites Administrativos la continuacion del Expediente.</t>
  </si>
  <si>
    <t>PRIMERA FASE DE ANTEPROYECTO: Se inició el 14/12/2021. Se suspendió el 21/12/2021. Se reinició el 01/03/2022. Se presentó único entregable el 18/03/2022.
Se inicio la elaboracion de Expediente.</t>
  </si>
  <si>
    <t xml:space="preserve">emergencia sanitaria.
</t>
  </si>
  <si>
    <t>En proceso último documento de Gestión. (Estudio de Impacto Ambiental)</t>
  </si>
  <si>
    <t>Se resolvió el contrato del Consultor para la elaboración del Proyecto, considerando que el contrato del supervisor esta vinculado al referido contrato, el contrato del supervisor por lo tanto, se encuentra culminado según los TdR.</t>
  </si>
  <si>
    <r>
      <t>En desarrollo del Cuarto Entregable por parte del Consultor (Ultimo Entregable)</t>
    </r>
    <r>
      <rPr>
        <b/>
        <sz val="12"/>
        <rFont val="Arial"/>
        <family val="2"/>
      </rPr>
      <t xml:space="preserve">                                                                               </t>
    </r>
  </si>
  <si>
    <t>Comité de Supervisión por Administracion Directa (Control y seguimiento de la elaboracion del 4to entregable)</t>
  </si>
  <si>
    <t>Revision del ultimo entregable</t>
  </si>
  <si>
    <t>Elaboración de Expediente se encuentra siendo desarrollado por administración directa. El equipo entregó el ultimo entregable a la Supervision para su revision y conformidad</t>
  </si>
  <si>
    <t>ADM. DIRECTA</t>
  </si>
  <si>
    <t>la Supervisión es por administración directa</t>
  </si>
  <si>
    <t xml:space="preserve">La cuarentena dictada por el Gobierno Central debido a la pandemia del COVID - 19.
Hubo observaciones al primer entregable </t>
  </si>
  <si>
    <t xml:space="preserve">En coordinaciones con el equipo supervision respecto a la elaboracion del segundo entregable . </t>
  </si>
  <si>
    <t>dilación en el procedimiento logístico para la contratación de servicios de profesionales</t>
  </si>
  <si>
    <t>La Supervisión realizo el levantamiento de observaciones a su informe final, por lo cual la SGO, previa evaluación, dio su conformidad. Actualmente, la Gerencia de Ejecución de Proyectos se encuentra a cargo de la etapa de Liquidación. (*)</t>
  </si>
  <si>
    <t>La Obra fue recepcionada el día 19/03/2021. Actualmente, la Gerencia de Ejecución de Proyectos se encuentra a cargo de la etapa de Liquidación. (*)</t>
  </si>
  <si>
    <t>Demora en el Proceso Logístico.
Estado de Emergencia Sanitaria.</t>
  </si>
  <si>
    <t>La Supervisión realizo el levantamiento de observaciones a su informe final, por lo cual la SGO, previa evaluación, dio su conformidad. Actualmente, la Gerencia de Ejecución de Proyectos se encuentra a cargo de la etapa de Liquidación.</t>
  </si>
  <si>
    <t xml:space="preserve">El Inspector de obra presento su Informe Final; por lo que, previa evaluación, la SGO dio conformidad al mismo. Se remitieron los documentos para el proceso de transferencia documental al usuario final. </t>
  </si>
  <si>
    <t>La Obra fue culminada y recepcionada el día 16/07/2021. Actualmente, la Gerencia de Ejecución de Proyectos se encuentra a cargo de la etapa de Liquidación de Obra.</t>
  </si>
  <si>
    <t xml:space="preserve">Etapa de Ejecución de Obra, se dio inicio el día 18/12/2021. Contratado con fecha 15/11/2021, mediante el Contrato N° 4600055882.
Avance Real Acumulado al 31.03.2021 del 2.35 %
</t>
  </si>
  <si>
    <t>Demora en el estudio de mercado.
Demora en la subsanación de observaciones y atención a las consultas realizadas por los postores, referente al Expediente Técnico y RTM.</t>
  </si>
  <si>
    <t xml:space="preserve">Demora en el estudio de mercado. </t>
  </si>
  <si>
    <t>Etapa de Ejecución de Obra, se dio inicio el día 28/01/2022. Contratado con fecha 13/01/2022, mediante el Contrato N° 4600056104.
Avance Real Acumulado al 31.03.2021 del 0.86 %</t>
  </si>
  <si>
    <t>Servicio en ejecución, se dio inicio el día 18/12/2021. Contratado con fecha 30/11/2021, mediante el Contrato N° 4600055796.</t>
  </si>
  <si>
    <t>Nulidad en la primera convocatoria del procedimiento de selección</t>
  </si>
  <si>
    <t>Demoras en el desarrollo del procedimiento de selección</t>
  </si>
  <si>
    <t>Primer Proceso fue declarado Desierto, con fecha 07/12/2021.
Con fecha 22/02/2022, se aprueba la actualización del Expediente Tecnico, mediante Resolución de Gerencia Central de Proyectos de Inversión N° 19-GCPI-ESSALUD-2022</t>
  </si>
  <si>
    <t>Primer Proceso fue declarado Desierto, con fecha 14/12/2021.</t>
  </si>
  <si>
    <t>Demora en el estudio de mercado.</t>
  </si>
  <si>
    <t>INSTALACIÓN DE PLANTA DE TRATAMIENTO DE RESIDUOS SÓLIDOS HOSPITALARIOS EN EL HOSPITAL I VÍCTOR ALFREDO LAZO PERALTA DE LA RED ASISTENCIAL MADRE DE DIOS - ESSALUD, DEL DISTRITO DE TAMBOPATA, PROVINCIA DE TAMBOPATA, DEPARTAMENTO DE MADRE DE DIOS</t>
  </si>
  <si>
    <t>Contratado con fecha 21/01/2022, mediante el Contrato N° 4600056236.
Mediante Adenda N°01 al contrato N°4600056236 de fecha 15/02/2022, reconoce la postergacion del inicio del plazo de ejecucion de la obra por el plazo de treinte (30) dias calendario o hasta que la Sub Geencia de Obras comunique formalmente la suscripcion del contrato de supervision de obra.</t>
  </si>
  <si>
    <t>Con fecha 22/09/2021 se remitieron los Terminos de Referencia a la Gerencia Central de Logística. 
Actualmente la Gerencia Central de Logística se encuentra realizando el estudio de mercado.</t>
  </si>
  <si>
    <t>Etapa de Ejecución de Obra, se dio inicio el día 28/01/2022. Contratado con fecha 06/01/2022, mediante el Contrato N° 4600056196.
Avance Real Acumulado al 31.03.2021 del 23.40 %</t>
  </si>
  <si>
    <t>Servicio en ejecución, se dio inicio el día 28/01/2022. Contratado con fecha 21/12/2021, mediante el Contrato N° 4600056072.</t>
  </si>
  <si>
    <t>PROYECTOS DE INVERSION EN EJECUCION AL I  TRIMESTRE 2022</t>
  </si>
  <si>
    <t>Con fecha 11/03/2022, se aprueba el Expediente Tecnico, mediante Resolucion de Gerencia Central de Proyectos de Inversion N° 024-GCPI-ESSALUD-2022. 
Actualmente se vienen elaborando los Requerimientos Tecnicos Minimos</t>
  </si>
  <si>
    <t>En proceso de elaboración de los Terminos de Referencia para ser remitidos a la Gerencia Central de Logistica</t>
  </si>
  <si>
    <t xml:space="preserve">expediente técnico aprobado </t>
  </si>
  <si>
    <t>Con fecha 23/03/2022, se aprueba el Expediente Tecnico, mediante Resolucion de Gerencia Central de Proyectos de Inversion N° 030-GCPI-ESSALUD-2022. 
Actualmente se vienen elaborando los Requerimientos Tecnicos Minimos</t>
  </si>
  <si>
    <t>En proceso de elaboracion de los Terminos de Referencia para ser remitidos a la Gerencia Central de Logistica</t>
  </si>
  <si>
    <t>&gt; Se encuentra en proceso de adquisicion S/ 960,347.48 correspondiente a 80 equipos.
&gt; Se encuentra adjudicados, pendientes de recepción S/ 69,775.82 correspondiente a 41 equipos.
&gt; Se encuentra ejecutado S/ 2,232,606.74 correspondiente a 367 equipos.</t>
  </si>
  <si>
    <t>&gt; Se encuentra ejecutado S/ 900,087.13 correspondiente a 28 equipos (Biomédicos y Mobiliario Clínico).
&gt; Se encuentra en proceso de adquisición S/ 297,906.00 correspondiente a 27 equipos biomédicos.
&gt; Se encuentra pendiente de recepción S/ 88,881.81, correspondiente a 04 equipos biomédicos.
&gt; Se encuentra retirados 20 equipos biomédicos.</t>
  </si>
  <si>
    <t>Demora en el estudio de mercado por el CEABE. 
La Emergencia Sanitaria genera retraso en la adquisición de los equipos.</t>
  </si>
  <si>
    <t>&gt; Se encuentra en proceso de adquisicion S/  17,945,083.85 correspondiente a 1 equipo.
&gt;161 equipos pendientes de remision de Condiciones Generales de Adquisicion a CEABE y GCL, a la espera del inicio de la contratacion de la Obra.</t>
  </si>
  <si>
    <t>Demora en el estudio de mercado por parte del CEABE.
Demora en la elaboración de las EETT, de los equipos informaticos por parte de GCTIC. 
Estado de Emergencia Sanitaria genero incumplimiento de sus obligaciones en la obra, por parte del Contratista, lo que ocasiona demora en el proceso de recepción de equipos.
Resolución del Contrato entre la Entidad y el contratista de la Obra, hecho que conllevó a la no culminación de algunas instalaciones escenciales para la instalación de los equipos biomédicos adquiridos.</t>
  </si>
  <si>
    <t>&gt; Se encuentra en proceso de adquisicion S/ 5,285,127.28 correspondiente a 489 equipos (Biomedico, Complementario, Electromecanico, Mobiliario Clinico, Mobiliario Administrativo e Informatico).
&gt; Se encuentra adjudicados S/ 1,119,023.50  correspondiente a 247 equipos.
&gt; Se encuentra ejecutado S/ 29,389.20 correspondiente a 74 equipos.</t>
  </si>
  <si>
    <t>Demora en el estudio de mercado por parte del CEABE.
Demora en la elaboración de las EETT, de los equipos informaticos por parte de GCTIC. 
Incumplimiento de sus obligaciones en la obra, por parte del Contratista, ocasionan demoran en el proceso de recepción de equipos.</t>
  </si>
  <si>
    <t>&gt; Se encuentra en proceso de adquisicion S/ 34,524.10 correspondiente a 04 equipos (Biomedico e Instrumental).
&gt; Se encuentra adjudicados S/ 4,399.09  correspondiente a 06 equipos.
&gt; Se encuentra ejecutado S/ 292,487.71 correspondiente a 243 equipos.</t>
  </si>
  <si>
    <t>&gt; Se encuentra en proceso de adquisicion S/  45,367.85 correspondiente a 27 equipos.
&gt; Se encuentra adjudicados S/  396,854.25 correspondiente a 28 equipos.
&gt; Se encuentra ejecutado S/  619,288.44 correspondiente a 136 equipos.</t>
  </si>
  <si>
    <t>Plazo de ejecución de obra culminó el 18/11/2020, con un avance de obra acumulado de 86.56%
Con fecha 10/03/2021 se resuelve el contrato.
Con fecha 04/05/2021 se suscribe el acta de constatación física.
Con fecha  09/01/2022, se aprueba el Expediente de Saldo de Obra mediante Resolucion de Gerencia Central de Proyectos de Inversion N°16-GCPI-ESSALUD-2022.
Con fecha 31.03.2022 se remitieron los Requerimientos Técnicos Mínimos (RTM) a la Gerencia Central de Logistica</t>
  </si>
  <si>
    <t>&gt; Se encuentra en proceso de adquisicion 
S/ 4,694,680.64 correspondiente a 53 equipos (biomedicos, complementario e informaticos). 
&gt; Se encuentra adjudicados S/ 1,246,871.86 correspondientes a 62 equipos.
&gt; Se encuentra ejecutado S/ 297,851.50 correspondiente a 502 equipos.</t>
  </si>
  <si>
    <t>La Obra fue recepcionada el día 19/03/2021. Actualmente, el contrato de obra se encuentra en arbitraje por la Liquidación  (*)</t>
  </si>
  <si>
    <t>&gt;Se encuentra en proceso de adquisicion S/ 6,218,699.34 correspondiente a 81 equipos.
&gt;Se encuentra adjudicados S/ 419,792.00 correspondiente a 73 equipo.
&gt;Se encuentra ejecutado S/ 1,134,950 correspondiente a 906 equipos.
&gt;Equipos retirados (14)</t>
  </si>
  <si>
    <t xml:space="preserve">El Contrato N°4600051463 del Servicio de Supervisión liquidado (Resolución N°288-GCPI-ESSALUD-2021 del 07.12.2021) por el monto de S/ 1,944,788.61 con un saldo a favor del Supervisor de S/103,618.94. </t>
  </si>
  <si>
    <r>
      <t xml:space="preserve">Estudio Definitivo Aprobado.
</t>
    </r>
    <r>
      <rPr>
        <b/>
        <sz val="12"/>
        <rFont val="Arial"/>
        <family val="2"/>
      </rPr>
      <t>La SGED-GEI se encuentra elaborando los TDR para contratar el Expediente de Saldo de Obra.</t>
    </r>
  </si>
  <si>
    <r>
      <t xml:space="preserve">Plazo de ejecución de obra culminó el 22/12/2020, con un avance de obra acumulado a esa fecha de 48.89%
Con fecha 10/06/2021 se resuelve el contrato, alcanzó un avance de obra acumulado de 57.88%
Se realizó la constatación física e inventario de almacén, suscribiéndose el Acta de Constatación Física Notarial el 02/07/2021. El día 09/09/2021, la Gerencia de Abastecimiento remite el Acta de Constatación a la SGO.
</t>
    </r>
    <r>
      <rPr>
        <b/>
        <sz val="12"/>
        <rFont val="Arial"/>
        <family val="2"/>
      </rPr>
      <t>La SGED-GEI se encuentra elaborando los TDR para contratar el Expediente de Saldo de Obra.</t>
    </r>
  </si>
  <si>
    <t>Obra - Media Tensión</t>
  </si>
  <si>
    <t>Supervisión - Media Tensión</t>
  </si>
  <si>
    <t>CONSORCIO H&amp;M ASOCIADOS</t>
  </si>
  <si>
    <t>CAHUA MENA FRANCISCO JAVIER</t>
  </si>
  <si>
    <t>120 d/c.</t>
  </si>
  <si>
    <t>28.01.2022</t>
  </si>
  <si>
    <t>La Obra fue culminada y recepcionada el día 06/05/2021, se encuentra en funcionamiento. Actualmente, la liquidación se encuentra en arbitraje por parte del Contratista, al no acoger las observaciones planteadas por la Gerencia de Ejecución de Inversiones.</t>
  </si>
  <si>
    <t>SINOHYDRO CORPORATION LIMITED, SUCURSAL DEL PERU</t>
  </si>
  <si>
    <t>CONSORCIO HOSPITALARIO SAN JUAN</t>
  </si>
  <si>
    <t>Expediente Técnico culminado
Mediante Resolucion de la Gerencia Central de Proyectos de Inversion N° 051-GCPI-ESSALUD-2020 de fecha 14.AGO.2020 se aprueba el Estudio Definitivo                                                                                              Se actualizó los precios al mes de Enero 2021.
Con Resolución N°19-GCPI-ESSALUD-2022 del 22.02.2022 se actualiza el Presupuesto del Expediente Técnico.</t>
  </si>
  <si>
    <t>Valor Referencial
S/ 4,332,732.73</t>
  </si>
  <si>
    <t>Valor Referencial
S/ 18,105,737.57.</t>
  </si>
  <si>
    <t xml:space="preserve">
En etapa de Liquidación.
Contrato resuelto, se realizó el acta de constatación fisica  y se entregó las instalaciones al Hospital.
La Liquidación en arbitraje.</t>
  </si>
  <si>
    <t>Obra culminada, recepcionada, recepcionado y en uso y En etapa de liquidación del contrato a traves del convenio con OIM.</t>
  </si>
  <si>
    <t>Se ha culminado el saldo de obra 100%, recepcionado y en uso.
El contrato de obra en etapa de liquidación.</t>
  </si>
  <si>
    <t>Demora en el desaduanaje del equipo de aire acondicionado (etapa de obra).
Demora en el INCOR por los documentos de la liquidación del contrato de obra.</t>
  </si>
  <si>
    <t>Proceso arbitral</t>
  </si>
  <si>
    <t>Obra culminada, recepcionada y en uso.
Respecto a la Liquidación se ha presentado recurso de casación por el Laudo Arbitral que declara consentida la Liquidación Final, en tramite de pago a traves del convenio con la OIM.</t>
  </si>
  <si>
    <t>Elaboracion por administración directa, en tramite de aprobación del Expediente Técnico.</t>
  </si>
  <si>
    <t>Elaboracion por administración directa</t>
  </si>
  <si>
    <t>Estado de Emergencia Sanitaria.
Demora en el estudio de mercado.
Demora en la suscripción del Contrato.</t>
  </si>
  <si>
    <t>Estado de Emergencia Sanitaria.
Demora en el estudio de mercado.</t>
  </si>
  <si>
    <t xml:space="preserve">Con fecha 11/03/2022, se aprueba el Expediente Tecnico, mediante Resolucion de Gerencia Central de Proyectos de Inversion N° 024-GCPI-ESSALUD-2022. </t>
  </si>
  <si>
    <t>S/ 319,700,638</t>
  </si>
  <si>
    <t xml:space="preserve">Supeditado al Estudio de Mercado </t>
  </si>
  <si>
    <t xml:space="preserve">Expediente técnico aprobado. Con fecha 23/03/2022, se aprueba el Expediente Tecnico, mediante Resolucion de Gerencia Central de Proyectos de Inversion N° 030-GCPI-ESSALUD-2022. </t>
  </si>
  <si>
    <t>Con fecha 23/03/2022, se aprueba el Expediente Tecnico, mediante Resolucion de Gerencia Central de Proyectos de Inversion N° 030-GCPI-ESSALUD-2022. 
Avance considerando la ejecución de Obra.</t>
  </si>
  <si>
    <t>Con fecha 07/02/2022, se aprueba el Expediente Tecnico, mediante Resolucion de Gerencia Central de Proyectos de Inversion N° 002-GCPI-ESSALUD-2022.
Asimismo, con Resolucion de Gerencia Central de Proyectos de Inversion N° 034-GCPI-ESSALUD-2022 se agregan el presupuesto de Control Concurrente.
Se presentaron los Requerimientos Tecnicos Minimos con la finalidad de que sean remitidos a la Gerencia Central de Logistica, a la espera de la Resolucion modificada</t>
  </si>
  <si>
    <t>Expediente técnico aprobado. Con fecha 07/02/2022, se aprueba el Expediente Tecnico, mediante Resolucion de Gerencia Central de Proyectos de Inversion N° 002-GCPI-ESSALUD-2022.</t>
  </si>
  <si>
    <t>Inicia la elaboracion del Expediente Tecnico en febrero de 2022. En Elaboración del Primer Entregable.</t>
  </si>
  <si>
    <t>El 16 de febrero se dio la conformidad al primer entregable. Se inicia la elaboracion del segundo entregable</t>
  </si>
  <si>
    <t>En elaboración de términos de referencia para contratar al proyectista en el marco de la ley de contrataciones del estado</t>
  </si>
  <si>
    <t>Se formará al equipo que se encargue de la supervisión del expediente técnico - administración directa</t>
  </si>
  <si>
    <t>MEJORAMIENTO DE LA TECNOLOGÍA DEL EQUIPAMIENTO DE AYUDA AL DIAGNÓSTICO POR IMÁGENES DEL HOSPITAL NACIONAL RAMIRO PRIALE P. - JUNIN</t>
  </si>
  <si>
    <t>En Elaboración del Expediente Técnico por administración Directa</t>
  </si>
  <si>
    <t>MEJORAMIENTO Y AMPLIACIÓN DEL HOSPITAL II HUARAZ DE LA RED ASISTENCIAL ANCASH - ESSALUD EN EL DISTRITO DE INDEPENDENCIA, PROVINCIA DE HUARAZ, DEPARTAMENTO DE ANCASH</t>
  </si>
  <si>
    <t>En elaboración de TDR para contratar al Consultor que elabore el Expediente Técnico.</t>
  </si>
  <si>
    <t>MEJORAMIENTO y AMPLIACIÓN DE LOS SERVICIOS DE SALUD DEL HOSPITAL III JULIACA DE LA RED ASISTENCIAL JULIACA EN EL DISTRITO DE JULIACA, PROVINCIA DE SAN ROMÁN, DEPARTAMENTO DE PUNO</t>
  </si>
  <si>
    <t>MEJORAMIENTO  Y AMPLIACIÓN DE LOS SERVICIOS DEL CENTRO DEL ADULTO MAYORDEL CAM SAN RAMON DE LA RED ASISTENCIAL JUNIN,  DISTRITO DE SAN RAMON, PROVINCIA DE LA MERCED, DEPARTAMENTO DE JUNIN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</si>
</sst>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quot;S/&quot;* #,##0.00_-;\-&quot;S/&quot;* #,##0.00_-;_-&quot;S/&quot;* &quot;-&quot;??_-;_-@_-"/>
    <numFmt numFmtId="165" formatCode="_(* #,##0.00_);_(* \(#,##0.00\);_(* &quot;-&quot;??_);_(@_)"/>
    <numFmt numFmtId="166" formatCode="_([$€-2]\ * #,##0.00_);_([$€-2]\ * \(#,##0.00\);_([$€-2]\ * &quot;-&quot;??_)"/>
    <numFmt numFmtId="167" formatCode="&quot;S/&quot;#,##0.00"/>
    <numFmt numFmtId="168" formatCode="0.000"/>
    <numFmt numFmtId="169" formatCode="&quot;S/.&quot;#,##0.00"/>
    <numFmt numFmtId="170" formatCode="&quot;S/.&quot;#,##0.00;[Red]&quot;S/.&quot;#,##0.00"/>
    <numFmt numFmtId="171" formatCode="#,##0;[Red]#,##0"/>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2"/>
      <name val="Arial"/>
      <family val="2"/>
    </font>
    <font>
      <b/>
      <sz val="11"/>
      <name val="Arial"/>
      <family val="2"/>
    </font>
    <font>
      <sz val="11"/>
      <color theme="1"/>
      <name val="Calibri"/>
      <family val="2"/>
      <scheme val="minor"/>
    </font>
    <font>
      <b/>
      <sz val="10"/>
      <name val="Calibri"/>
      <family val="2"/>
      <scheme val="minor"/>
    </font>
    <font>
      <sz val="11"/>
      <name val="Calibri"/>
      <family val="2"/>
    </font>
    <font>
      <sz val="12"/>
      <color theme="2" tint="-0.249977111117893"/>
      <name val="Arial"/>
      <family val="2"/>
    </font>
    <font>
      <sz val="11"/>
      <name val="Arial"/>
      <family val="2"/>
    </font>
    <font>
      <b/>
      <sz val="20"/>
      <color theme="0"/>
      <name val="Arial"/>
      <family val="2"/>
    </font>
    <font>
      <sz val="16"/>
      <name val="Arial"/>
      <family val="2"/>
    </font>
    <font>
      <u/>
      <sz val="12"/>
      <name val="Arial"/>
      <family val="2"/>
    </font>
    <font>
      <sz val="12"/>
      <color rgb="FFFF0000"/>
      <name val="Arial"/>
      <family val="2"/>
    </font>
    <font>
      <sz val="12"/>
      <color theme="1"/>
      <name val="Arial"/>
      <family val="2"/>
    </font>
  </fonts>
  <fills count="10">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13">
    <xf numFmtId="0" fontId="0" fillId="0" borderId="0"/>
    <xf numFmtId="0" fontId="9" fillId="0" borderId="0"/>
    <xf numFmtId="0" fontId="3" fillId="0" borderId="0"/>
    <xf numFmtId="166"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0" fontId="3" fillId="0" borderId="0"/>
    <xf numFmtId="0" fontId="29" fillId="0" borderId="0"/>
    <xf numFmtId="0" fontId="10" fillId="0" borderId="0"/>
    <xf numFmtId="0" fontId="3" fillId="0" borderId="0"/>
    <xf numFmtId="9" fontId="3" fillId="0" borderId="0" applyFont="0" applyFill="0" applyBorder="0" applyAlignment="0" applyProtection="0"/>
    <xf numFmtId="0" fontId="2" fillId="0" borderId="0"/>
  </cellStyleXfs>
  <cellXfs count="446">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5" fillId="0" borderId="1" xfId="1" applyFont="1" applyBorder="1" applyAlignment="1">
      <alignment vertical="center" wrapText="1"/>
    </xf>
    <xf numFmtId="4" fontId="5" fillId="0" borderId="1" xfId="1" applyNumberFormat="1" applyFont="1" applyBorder="1" applyAlignment="1">
      <alignment vertical="center" wrapText="1"/>
    </xf>
    <xf numFmtId="0" fontId="0" fillId="0" borderId="0" xfId="1" applyFont="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left" vertical="center" wrapText="1"/>
    </xf>
    <xf numFmtId="0" fontId="5" fillId="0" borderId="1" xfId="1" applyFont="1" applyFill="1" applyBorder="1" applyAlignment="1">
      <alignment horizontal="center" vertical="center" wrapText="1"/>
    </xf>
    <xf numFmtId="0" fontId="0" fillId="0" borderId="0" xfId="0" applyAlignment="1">
      <alignment horizontal="center"/>
    </xf>
    <xf numFmtId="9" fontId="11"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5"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5" fillId="0" borderId="0" xfId="0" applyFont="1"/>
    <xf numFmtId="10" fontId="0" fillId="0" borderId="0" xfId="11" applyNumberFormat="1" applyFont="1"/>
    <xf numFmtId="10" fontId="12" fillId="0" borderId="1" xfId="11"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right" vertical="center" wrapText="1"/>
    </xf>
    <xf numFmtId="4" fontId="6" fillId="2" borderId="1" xfId="1" applyNumberFormat="1" applyFont="1" applyFill="1" applyBorder="1" applyAlignment="1">
      <alignment vertical="center" wrapText="1"/>
    </xf>
    <xf numFmtId="166" fontId="6" fillId="2" borderId="1" xfId="3" applyFont="1" applyFill="1" applyBorder="1" applyAlignment="1">
      <alignment vertical="center" wrapText="1"/>
    </xf>
    <xf numFmtId="10" fontId="11" fillId="2" borderId="1" xfId="11" applyNumberFormat="1" applyFont="1" applyFill="1" applyBorder="1" applyAlignment="1">
      <alignment horizontal="center" vertical="center" wrapText="1"/>
    </xf>
    <xf numFmtId="4" fontId="14" fillId="0" borderId="1" xfId="1" applyNumberFormat="1" applyFont="1" applyBorder="1" applyAlignment="1">
      <alignment vertical="center" wrapText="1"/>
    </xf>
    <xf numFmtId="0" fontId="6" fillId="3" borderId="1" xfId="1" applyFont="1" applyFill="1" applyBorder="1" applyAlignment="1">
      <alignment horizontal="center" vertical="center" wrapText="1"/>
    </xf>
    <xf numFmtId="0" fontId="11" fillId="2" borderId="2" xfId="0" applyFont="1" applyFill="1" applyBorder="1" applyAlignment="1">
      <alignment vertical="center" wrapText="1"/>
    </xf>
    <xf numFmtId="4" fontId="0" fillId="0" borderId="0" xfId="0" applyNumberFormat="1"/>
    <xf numFmtId="9" fontId="11" fillId="0" borderId="0" xfId="11" applyFont="1" applyBorder="1" applyAlignment="1">
      <alignment horizontal="center" vertical="center" wrapText="1"/>
    </xf>
    <xf numFmtId="0" fontId="14" fillId="3" borderId="1" xfId="1" applyFont="1" applyFill="1" applyBorder="1" applyAlignment="1">
      <alignment horizontal="center" vertical="center" wrapText="1"/>
    </xf>
    <xf numFmtId="0" fontId="5" fillId="0" borderId="1" xfId="1" applyFont="1" applyFill="1" applyBorder="1" applyAlignment="1">
      <alignment vertical="center" wrapText="1"/>
    </xf>
    <xf numFmtId="4" fontId="15" fillId="0" borderId="1" xfId="0" applyNumberFormat="1" applyFont="1" applyBorder="1"/>
    <xf numFmtId="0" fontId="16" fillId="0" borderId="1" xfId="0" applyFont="1" applyBorder="1"/>
    <xf numFmtId="0" fontId="5" fillId="0" borderId="1" xfId="1" applyFont="1" applyFill="1" applyBorder="1" applyAlignment="1">
      <alignment horizontal="right" vertical="center" wrapText="1"/>
    </xf>
    <xf numFmtId="0" fontId="17" fillId="0" borderId="1" xfId="1" applyFont="1" applyBorder="1" applyAlignment="1">
      <alignment horizontal="center" vertical="center" wrapText="1"/>
    </xf>
    <xf numFmtId="0" fontId="17" fillId="0" borderId="1" xfId="1" applyFont="1" applyFill="1" applyBorder="1" applyAlignment="1">
      <alignment horizontal="center" vertical="center" wrapText="1"/>
    </xf>
    <xf numFmtId="0" fontId="18" fillId="0" borderId="1" xfId="1"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4" fontId="18" fillId="0" borderId="1" xfId="1" applyNumberFormat="1" applyFont="1" applyBorder="1" applyAlignment="1">
      <alignment vertical="center" wrapText="1"/>
    </xf>
    <xf numFmtId="0" fontId="18" fillId="0" borderId="1" xfId="1" applyFont="1" applyFill="1" applyBorder="1" applyAlignment="1">
      <alignment horizontal="left"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vertical="center" wrapText="1"/>
    </xf>
    <xf numFmtId="0" fontId="17" fillId="0" borderId="1" xfId="1" applyFont="1" applyBorder="1" applyAlignment="1">
      <alignment horizontal="right" vertical="center" wrapText="1"/>
    </xf>
    <xf numFmtId="4" fontId="17" fillId="0" borderId="1" xfId="1" applyNumberFormat="1" applyFont="1" applyBorder="1" applyAlignment="1">
      <alignment vertical="center" wrapText="1"/>
    </xf>
    <xf numFmtId="0" fontId="18" fillId="0" borderId="1" xfId="0" quotePrefix="1" applyFont="1" applyBorder="1" applyAlignment="1">
      <alignment vertical="center" wrapText="1"/>
    </xf>
    <xf numFmtId="0" fontId="18" fillId="0" borderId="1" xfId="0" quotePrefix="1" applyFont="1" applyBorder="1" applyAlignment="1">
      <alignment horizontal="center" vertical="center" wrapText="1"/>
    </xf>
    <xf numFmtId="0" fontId="18" fillId="0" borderId="1" xfId="1" applyFont="1" applyFill="1" applyBorder="1" applyAlignment="1">
      <alignment horizontal="center" vertical="center" wrapText="1"/>
    </xf>
    <xf numFmtId="0" fontId="18" fillId="0" borderId="1" xfId="0" applyFont="1" applyFill="1" applyBorder="1" applyAlignment="1">
      <alignment horizontal="center" vertical="center" wrapText="1"/>
    </xf>
    <xf numFmtId="0" fontId="9" fillId="0" borderId="0" xfId="1" applyFont="1" applyFill="1" applyAlignment="1">
      <alignment horizontal="left" vertical="center" wrapText="1"/>
    </xf>
    <xf numFmtId="4" fontId="19" fillId="0" borderId="0" xfId="1" applyNumberFormat="1" applyFont="1" applyAlignment="1">
      <alignment vertical="center" wrapText="1"/>
    </xf>
    <xf numFmtId="0" fontId="18" fillId="0" borderId="1" xfId="0" applyFont="1" applyFill="1" applyBorder="1" applyAlignment="1">
      <alignment vertical="center" wrapText="1"/>
    </xf>
    <xf numFmtId="4" fontId="18" fillId="0" borderId="1" xfId="1" applyNumberFormat="1" applyFont="1" applyFill="1" applyBorder="1" applyAlignment="1">
      <alignment vertical="center" wrapText="1"/>
    </xf>
    <xf numFmtId="0" fontId="18" fillId="0" borderId="1" xfId="0" quotePrefix="1" applyFont="1" applyFill="1" applyBorder="1" applyAlignment="1">
      <alignment vertical="center" wrapText="1"/>
    </xf>
    <xf numFmtId="0" fontId="18" fillId="0" borderId="1" xfId="0" quotePrefix="1" applyFont="1" applyFill="1" applyBorder="1" applyAlignment="1">
      <alignment horizontal="center" vertical="center" wrapText="1"/>
    </xf>
    <xf numFmtId="0" fontId="0" fillId="0" borderId="0" xfId="0" applyFill="1"/>
    <xf numFmtId="9" fontId="5" fillId="0" borderId="1" xfId="11" applyFont="1" applyBorder="1" applyAlignment="1">
      <alignment vertical="center" wrapText="1"/>
    </xf>
    <xf numFmtId="9" fontId="6" fillId="2" borderId="1" xfId="11" applyFont="1" applyFill="1" applyBorder="1" applyAlignment="1">
      <alignment vertical="center" wrapText="1"/>
    </xf>
    <xf numFmtId="4" fontId="5" fillId="0" borderId="0" xfId="1" applyNumberFormat="1" applyFont="1" applyFill="1" applyBorder="1" applyAlignment="1">
      <alignment vertical="center" wrapText="1"/>
    </xf>
    <xf numFmtId="4" fontId="5"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7"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20" fillId="0" borderId="1" xfId="1" applyNumberFormat="1" applyFont="1" applyFill="1" applyBorder="1" applyAlignment="1">
      <alignment vertical="center" wrapText="1"/>
    </xf>
    <xf numFmtId="0" fontId="7" fillId="3" borderId="1"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15" fillId="3" borderId="3" xfId="1" applyFont="1" applyFill="1" applyBorder="1" applyAlignment="1">
      <alignment horizontal="center" vertical="center" wrapText="1"/>
    </xf>
    <xf numFmtId="0" fontId="9" fillId="0" borderId="4" xfId="1" applyFont="1" applyBorder="1" applyAlignment="1">
      <alignment vertical="center" wrapText="1"/>
    </xf>
    <xf numFmtId="4" fontId="9" fillId="0" borderId="4" xfId="1" applyNumberFormat="1" applyFont="1" applyBorder="1" applyAlignment="1">
      <alignment vertical="center" wrapText="1"/>
    </xf>
    <xf numFmtId="4" fontId="15" fillId="0" borderId="4" xfId="1" applyNumberFormat="1" applyFont="1" applyBorder="1" applyAlignment="1">
      <alignment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left" vertical="center" wrapText="1"/>
    </xf>
    <xf numFmtId="0" fontId="9" fillId="0" borderId="6" xfId="1" applyFont="1" applyBorder="1" applyAlignment="1">
      <alignment horizontal="center" vertical="center" wrapText="1"/>
    </xf>
    <xf numFmtId="0" fontId="9" fillId="0" borderId="6" xfId="1" applyFont="1" applyBorder="1" applyAlignment="1">
      <alignment vertical="center" wrapText="1"/>
    </xf>
    <xf numFmtId="4" fontId="9" fillId="0" borderId="6" xfId="1" applyNumberFormat="1" applyFont="1" applyBorder="1" applyAlignment="1">
      <alignment vertical="center" wrapText="1"/>
    </xf>
    <xf numFmtId="4" fontId="15" fillId="0" borderId="6" xfId="1" applyNumberFormat="1" applyFont="1" applyBorder="1" applyAlignment="1">
      <alignment vertical="center" wrapText="1"/>
    </xf>
    <xf numFmtId="0" fontId="9" fillId="0" borderId="7" xfId="1" applyFont="1" applyBorder="1" applyAlignment="1">
      <alignment horizontal="left"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9" xfId="1" applyFont="1" applyBorder="1" applyAlignment="1">
      <alignment vertical="center" wrapText="1"/>
    </xf>
    <xf numFmtId="4" fontId="9" fillId="0" borderId="9" xfId="1" applyNumberFormat="1" applyFont="1" applyBorder="1" applyAlignment="1">
      <alignment vertical="center" wrapText="1"/>
    </xf>
    <xf numFmtId="4" fontId="15" fillId="0" borderId="9" xfId="1" applyNumberFormat="1" applyFont="1" applyBorder="1" applyAlignment="1">
      <alignment vertical="center" wrapText="1"/>
    </xf>
    <xf numFmtId="0" fontId="9" fillId="0" borderId="9" xfId="1" applyFont="1" applyFill="1" applyBorder="1" applyAlignment="1">
      <alignment horizontal="center" vertical="center" wrapText="1"/>
    </xf>
    <xf numFmtId="0" fontId="9" fillId="0" borderId="10" xfId="1" applyFont="1" applyFill="1" applyBorder="1" applyAlignment="1">
      <alignment horizontal="left" vertical="center" wrapText="1"/>
    </xf>
    <xf numFmtId="0" fontId="9" fillId="0" borderId="1" xfId="1" applyFont="1" applyBorder="1" applyAlignment="1">
      <alignment horizontal="center" vertical="center" wrapText="1"/>
    </xf>
    <xf numFmtId="0" fontId="9" fillId="0" borderId="1" xfId="1" applyFont="1" applyBorder="1" applyAlignment="1">
      <alignment horizontal="left" vertical="center" wrapText="1"/>
    </xf>
    <xf numFmtId="0" fontId="9" fillId="0" borderId="1" xfId="1" applyFont="1" applyBorder="1" applyAlignment="1">
      <alignment vertical="center" wrapText="1"/>
    </xf>
    <xf numFmtId="4" fontId="9" fillId="0" borderId="1" xfId="1" applyNumberFormat="1" applyFont="1" applyBorder="1" applyAlignment="1">
      <alignment vertical="center" wrapText="1"/>
    </xf>
    <xf numFmtId="4" fontId="15" fillId="0" borderId="1" xfId="1" applyNumberFormat="1" applyFont="1" applyBorder="1" applyAlignment="1">
      <alignment vertical="center" wrapText="1"/>
    </xf>
    <xf numFmtId="0" fontId="9" fillId="0" borderId="1" xfId="1" applyFont="1" applyFill="1" applyBorder="1" applyAlignment="1">
      <alignment horizontal="center" vertical="center" wrapText="1"/>
    </xf>
    <xf numFmtId="0" fontId="9" fillId="0" borderId="6" xfId="1" applyFont="1" applyFill="1" applyBorder="1" applyAlignment="1">
      <alignment horizontal="center" vertical="center" wrapText="1"/>
    </xf>
    <xf numFmtId="4" fontId="23" fillId="0" borderId="1" xfId="1" applyNumberFormat="1" applyFont="1" applyBorder="1" applyAlignment="1">
      <alignment vertical="center" wrapText="1"/>
    </xf>
    <xf numFmtId="0" fontId="9" fillId="0" borderId="10" xfId="1" applyFont="1" applyBorder="1" applyAlignment="1">
      <alignment horizontal="left" vertical="center" wrapText="1"/>
    </xf>
    <xf numFmtId="4" fontId="9" fillId="0" borderId="4" xfId="1" applyNumberFormat="1" applyFont="1" applyFill="1" applyBorder="1" applyAlignment="1">
      <alignment vertical="center" wrapText="1"/>
    </xf>
    <xf numFmtId="4" fontId="9" fillId="0" borderId="6" xfId="1" applyNumberFormat="1" applyFont="1" applyFill="1" applyBorder="1" applyAlignment="1">
      <alignment vertical="center" wrapText="1"/>
    </xf>
    <xf numFmtId="4" fontId="23" fillId="0" borderId="6" xfId="1" applyNumberFormat="1" applyFont="1" applyBorder="1" applyAlignment="1">
      <alignment vertical="center" wrapText="1"/>
    </xf>
    <xf numFmtId="4" fontId="23" fillId="0" borderId="4" xfId="1" applyNumberFormat="1" applyFont="1" applyBorder="1" applyAlignment="1">
      <alignment vertical="center" wrapText="1"/>
    </xf>
    <xf numFmtId="4" fontId="23" fillId="0" borderId="9" xfId="1" applyNumberFormat="1" applyFont="1" applyBorder="1" applyAlignment="1">
      <alignment vertical="center" wrapText="1"/>
    </xf>
    <xf numFmtId="0" fontId="9" fillId="0" borderId="10" xfId="0" applyFont="1" applyBorder="1" applyAlignment="1">
      <alignment horizontal="left" vertical="center" wrapText="1"/>
    </xf>
    <xf numFmtId="0" fontId="9" fillId="0" borderId="11" xfId="1" applyFont="1" applyBorder="1" applyAlignment="1">
      <alignment vertical="center" wrapText="1"/>
    </xf>
    <xf numFmtId="4" fontId="9" fillId="0" borderId="11" xfId="1" applyNumberFormat="1" applyFont="1" applyBorder="1" applyAlignment="1">
      <alignment vertical="center" wrapText="1"/>
    </xf>
    <xf numFmtId="4" fontId="15" fillId="0" borderId="11" xfId="1" applyNumberFormat="1" applyFont="1" applyBorder="1" applyAlignment="1">
      <alignment vertical="center" wrapText="1"/>
    </xf>
    <xf numFmtId="0" fontId="9" fillId="0" borderId="11" xfId="1" applyFont="1" applyFill="1" applyBorder="1" applyAlignment="1">
      <alignment horizontal="center" vertical="center" wrapText="1"/>
    </xf>
    <xf numFmtId="0" fontId="9" fillId="0" borderId="11" xfId="1" applyFont="1" applyFill="1" applyBorder="1" applyAlignment="1">
      <alignment horizontal="left" vertical="center" wrapText="1"/>
    </xf>
    <xf numFmtId="0" fontId="9" fillId="0" borderId="1" xfId="1" applyFont="1" applyFill="1" applyBorder="1" applyAlignment="1">
      <alignment horizontal="left" vertical="center" wrapText="1"/>
    </xf>
    <xf numFmtId="4" fontId="7" fillId="0" borderId="1" xfId="1" applyNumberFormat="1" applyFont="1" applyBorder="1" applyAlignment="1">
      <alignment horizontal="right" vertical="center" wrapText="1"/>
    </xf>
    <xf numFmtId="4" fontId="24" fillId="0" borderId="1" xfId="1" applyNumberFormat="1" applyFont="1" applyBorder="1" applyAlignment="1">
      <alignment horizontal="right" vertical="center" wrapText="1"/>
    </xf>
    <xf numFmtId="0" fontId="9" fillId="0" borderId="0" xfId="0" applyFont="1"/>
    <xf numFmtId="0" fontId="9" fillId="0" borderId="0" xfId="1" applyFont="1" applyAlignment="1">
      <alignment horizontal="center" vertical="center" wrapText="1"/>
    </xf>
    <xf numFmtId="0" fontId="9" fillId="0" borderId="0" xfId="1" applyFont="1" applyAlignment="1">
      <alignment vertical="center" wrapText="1"/>
    </xf>
    <xf numFmtId="4" fontId="9" fillId="0" borderId="0" xfId="1" applyNumberFormat="1" applyFont="1" applyAlignment="1">
      <alignment vertical="center" wrapText="1"/>
    </xf>
    <xf numFmtId="4" fontId="15" fillId="0" borderId="0" xfId="1" applyNumberFormat="1" applyFont="1" applyAlignment="1">
      <alignment vertical="center" wrapText="1"/>
    </xf>
    <xf numFmtId="0" fontId="9" fillId="0" borderId="0" xfId="1" applyFont="1" applyFill="1" applyAlignment="1">
      <alignment horizontal="center" vertical="center" wrapText="1"/>
    </xf>
    <xf numFmtId="0" fontId="9" fillId="0" borderId="0" xfId="1" applyFont="1" applyAlignment="1">
      <alignment horizontal="right" vertical="center" wrapText="1"/>
    </xf>
    <xf numFmtId="4" fontId="24" fillId="0" borderId="0" xfId="1" applyNumberFormat="1" applyFont="1" applyAlignment="1">
      <alignment vertical="center" wrapText="1"/>
    </xf>
    <xf numFmtId="0" fontId="3" fillId="6" borderId="0" xfId="1" applyFont="1" applyFill="1" applyAlignment="1">
      <alignment vertical="center" wrapText="1"/>
    </xf>
    <xf numFmtId="0" fontId="21" fillId="6" borderId="22" xfId="1" applyFont="1" applyFill="1" applyBorder="1" applyAlignment="1">
      <alignment vertical="center" wrapText="1"/>
    </xf>
    <xf numFmtId="4" fontId="27" fillId="6" borderId="4" xfId="2" applyNumberFormat="1" applyFont="1" applyFill="1" applyBorder="1" applyAlignment="1">
      <alignment horizontal="center" vertical="center" wrapText="1"/>
    </xf>
    <xf numFmtId="4" fontId="27" fillId="6" borderId="6" xfId="2" applyNumberFormat="1" applyFont="1" applyFill="1" applyBorder="1" applyAlignment="1">
      <alignment horizontal="center" vertical="center" wrapText="1"/>
    </xf>
    <xf numFmtId="4" fontId="27" fillId="6" borderId="1" xfId="2" applyNumberFormat="1" applyFont="1" applyFill="1" applyBorder="1" applyAlignment="1">
      <alignment horizontal="center" vertical="center" wrapText="1"/>
    </xf>
    <xf numFmtId="0" fontId="3" fillId="6" borderId="0" xfId="1" applyFont="1" applyFill="1" applyAlignment="1">
      <alignment horizontal="center" vertical="center" wrapText="1"/>
    </xf>
    <xf numFmtId="0" fontId="3" fillId="6" borderId="0" xfId="1" applyFont="1" applyFill="1" applyAlignment="1">
      <alignment horizontal="left" vertical="center" wrapText="1"/>
    </xf>
    <xf numFmtId="0" fontId="3" fillId="6" borderId="0" xfId="0" applyFont="1" applyFill="1"/>
    <xf numFmtId="0" fontId="3" fillId="6" borderId="0" xfId="0" applyFont="1" applyFill="1" applyAlignment="1">
      <alignment horizontal="center" vertical="center"/>
    </xf>
    <xf numFmtId="0" fontId="21" fillId="6" borderId="23" xfId="1" applyFont="1" applyFill="1" applyBorder="1" applyAlignment="1">
      <alignment vertical="center" wrapText="1"/>
    </xf>
    <xf numFmtId="0" fontId="27" fillId="6" borderId="0" xfId="0" applyFont="1" applyFill="1"/>
    <xf numFmtId="0" fontId="25" fillId="6" borderId="26" xfId="1" applyFont="1" applyFill="1" applyBorder="1" applyAlignment="1">
      <alignment vertical="center" wrapText="1"/>
    </xf>
    <xf numFmtId="0" fontId="21" fillId="6" borderId="17" xfId="0" applyFont="1" applyFill="1" applyBorder="1" applyAlignment="1">
      <alignment horizontal="center" vertical="center" wrapText="1"/>
    </xf>
    <xf numFmtId="0" fontId="3" fillId="6" borderId="0" xfId="1" applyFont="1" applyFill="1" applyBorder="1" applyAlignment="1">
      <alignment horizontal="center" vertical="center" wrapText="1"/>
    </xf>
    <xf numFmtId="0" fontId="27" fillId="6" borderId="5" xfId="2" applyFont="1" applyFill="1" applyBorder="1" applyAlignment="1">
      <alignment horizontal="center" vertical="center" wrapText="1"/>
    </xf>
    <xf numFmtId="0" fontId="27" fillId="6" borderId="13" xfId="2" applyFont="1" applyFill="1" applyBorder="1" applyAlignment="1">
      <alignment horizontal="center" vertical="center" wrapText="1"/>
    </xf>
    <xf numFmtId="0" fontId="27" fillId="6" borderId="7" xfId="2" applyFont="1" applyFill="1" applyBorder="1" applyAlignment="1">
      <alignment horizontal="center" vertical="center" wrapText="1"/>
    </xf>
    <xf numFmtId="0" fontId="25" fillId="6" borderId="0" xfId="1" applyFont="1" applyFill="1" applyBorder="1" applyAlignment="1">
      <alignment horizontal="center" vertical="center" wrapText="1"/>
    </xf>
    <xf numFmtId="0" fontId="28" fillId="6" borderId="0" xfId="0" applyFont="1" applyFill="1"/>
    <xf numFmtId="0" fontId="30" fillId="6" borderId="0" xfId="0" applyFont="1" applyFill="1"/>
    <xf numFmtId="0" fontId="25" fillId="6" borderId="0" xfId="1" applyFont="1" applyFill="1" applyBorder="1" applyAlignment="1">
      <alignment vertical="center" wrapText="1"/>
    </xf>
    <xf numFmtId="0" fontId="25" fillId="6" borderId="16" xfId="1" applyFont="1" applyFill="1" applyBorder="1" applyAlignment="1">
      <alignment vertical="center" wrapText="1"/>
    </xf>
    <xf numFmtId="0" fontId="21" fillId="6" borderId="26" xfId="0" applyFont="1" applyFill="1" applyBorder="1" applyAlignment="1">
      <alignment horizontal="center" vertical="center" wrapText="1"/>
    </xf>
    <xf numFmtId="165" fontId="27" fillId="6" borderId="4" xfId="4" applyFont="1" applyFill="1" applyBorder="1" applyAlignment="1">
      <alignment horizontal="center" vertical="center" wrapText="1"/>
    </xf>
    <xf numFmtId="0" fontId="25" fillId="6" borderId="28" xfId="1" applyFont="1" applyFill="1" applyBorder="1" applyAlignment="1">
      <alignment horizontal="center" vertical="center" wrapText="1"/>
    </xf>
    <xf numFmtId="0" fontId="25" fillId="6" borderId="0" xfId="1"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0" fontId="27" fillId="6" borderId="30" xfId="2" applyFont="1" applyFill="1" applyBorder="1" applyAlignment="1">
      <alignment horizontal="center" vertical="center" wrapText="1"/>
    </xf>
    <xf numFmtId="0" fontId="27" fillId="6" borderId="11" xfId="2" applyFont="1" applyFill="1" applyBorder="1" applyAlignment="1">
      <alignment horizontal="center" vertical="center" wrapText="1"/>
    </xf>
    <xf numFmtId="14" fontId="27" fillId="6" borderId="11" xfId="2" applyNumberFormat="1" applyFont="1" applyFill="1" applyBorder="1" applyAlignment="1">
      <alignment horizontal="center" vertical="center" wrapText="1"/>
    </xf>
    <xf numFmtId="0" fontId="27" fillId="6" borderId="35" xfId="2" applyFont="1" applyFill="1" applyBorder="1" applyAlignment="1">
      <alignment horizontal="center" vertical="center" wrapText="1"/>
    </xf>
    <xf numFmtId="14" fontId="27" fillId="6" borderId="12" xfId="2" applyNumberFormat="1" applyFont="1" applyFill="1" applyBorder="1" applyAlignment="1">
      <alignment horizontal="center" vertical="center" wrapText="1"/>
    </xf>
    <xf numFmtId="4" fontId="27" fillId="6" borderId="12" xfId="2" applyNumberFormat="1" applyFont="1" applyFill="1" applyBorder="1" applyAlignment="1">
      <alignment horizontal="center" vertical="center" wrapText="1"/>
    </xf>
    <xf numFmtId="0" fontId="27" fillId="6" borderId="36" xfId="2" applyFont="1" applyFill="1" applyBorder="1" applyAlignment="1">
      <alignment horizontal="center" vertical="center" wrapText="1"/>
    </xf>
    <xf numFmtId="168" fontId="3" fillId="6" borderId="0" xfId="1" applyNumberFormat="1" applyFont="1" applyFill="1" applyAlignment="1">
      <alignment horizontal="left" vertical="center" wrapText="1"/>
    </xf>
    <xf numFmtId="0" fontId="27" fillId="6" borderId="32" xfId="2" applyFont="1" applyFill="1" applyBorder="1" applyAlignment="1">
      <alignment horizontal="center" vertical="center" wrapText="1"/>
    </xf>
    <xf numFmtId="0" fontId="27" fillId="6" borderId="4" xfId="1" applyFont="1" applyFill="1" applyBorder="1" applyAlignment="1">
      <alignment horizontal="center" vertical="center" wrapText="1"/>
    </xf>
    <xf numFmtId="0" fontId="27" fillId="6" borderId="5" xfId="1" applyFont="1" applyFill="1" applyBorder="1" applyAlignment="1">
      <alignment horizontal="center" vertical="center" wrapText="1"/>
    </xf>
    <xf numFmtId="0" fontId="27" fillId="6" borderId="1" xfId="1" applyFont="1" applyFill="1" applyBorder="1" applyAlignment="1">
      <alignment horizontal="center" vertical="center" wrapText="1"/>
    </xf>
    <xf numFmtId="0" fontId="27" fillId="6" borderId="13" xfId="1" applyFont="1" applyFill="1" applyBorder="1" applyAlignment="1">
      <alignment horizontal="center" vertical="center" wrapText="1"/>
    </xf>
    <xf numFmtId="0" fontId="27" fillId="6" borderId="3" xfId="1" applyFont="1" applyFill="1" applyBorder="1" applyAlignment="1">
      <alignment horizontal="center" vertical="center" wrapText="1"/>
    </xf>
    <xf numFmtId="0" fontId="27" fillId="6" borderId="32" xfId="1" applyFont="1" applyFill="1" applyBorder="1" applyAlignment="1">
      <alignment horizontal="center" vertical="center" wrapText="1"/>
    </xf>
    <xf numFmtId="0" fontId="27" fillId="6" borderId="12" xfId="2" applyFont="1" applyFill="1" applyBorder="1" applyAlignment="1">
      <alignment horizontal="center" vertical="center" wrapText="1"/>
    </xf>
    <xf numFmtId="0" fontId="27" fillId="6" borderId="14" xfId="2" applyFont="1" applyFill="1" applyBorder="1" applyAlignment="1">
      <alignment horizontal="center" vertical="center" wrapText="1"/>
    </xf>
    <xf numFmtId="4" fontId="32" fillId="6" borderId="4" xfId="2" applyNumberFormat="1" applyFont="1" applyFill="1" applyBorder="1" applyAlignment="1">
      <alignment horizontal="center" vertical="center" wrapText="1"/>
    </xf>
    <xf numFmtId="4" fontId="32" fillId="6" borderId="6" xfId="2" applyNumberFormat="1" applyFont="1" applyFill="1" applyBorder="1" applyAlignment="1">
      <alignment horizontal="center" vertical="center" wrapText="1"/>
    </xf>
    <xf numFmtId="4" fontId="32" fillId="6" borderId="1" xfId="2" applyNumberFormat="1" applyFont="1" applyFill="1" applyBorder="1" applyAlignment="1">
      <alignment horizontal="center" vertical="center" wrapText="1"/>
    </xf>
    <xf numFmtId="4" fontId="32" fillId="6" borderId="12" xfId="2" applyNumberFormat="1" applyFont="1" applyFill="1" applyBorder="1" applyAlignment="1">
      <alignment horizontal="center" vertical="center" wrapText="1"/>
    </xf>
    <xf numFmtId="0" fontId="32" fillId="6" borderId="11" xfId="2" applyFont="1" applyFill="1" applyBorder="1" applyAlignment="1">
      <alignment horizontal="center" vertical="center" wrapText="1"/>
    </xf>
    <xf numFmtId="165" fontId="32" fillId="6" borderId="4" xfId="4" applyFont="1" applyFill="1" applyBorder="1" applyAlignment="1">
      <alignment horizontal="center" vertical="center" wrapText="1"/>
    </xf>
    <xf numFmtId="165" fontId="32" fillId="6" borderId="1" xfId="4" applyFont="1" applyFill="1" applyBorder="1" applyAlignment="1">
      <alignment horizontal="center" vertical="center" wrapText="1"/>
    </xf>
    <xf numFmtId="14" fontId="32" fillId="6" borderId="1" xfId="2" applyNumberFormat="1" applyFont="1" applyFill="1" applyBorder="1" applyAlignment="1">
      <alignment horizontal="center" vertical="center" wrapText="1"/>
    </xf>
    <xf numFmtId="0" fontId="32" fillId="6" borderId="5" xfId="2" applyFont="1" applyFill="1" applyBorder="1" applyAlignment="1">
      <alignment horizontal="center" vertical="center" wrapText="1"/>
    </xf>
    <xf numFmtId="0" fontId="3" fillId="7" borderId="0" xfId="1" applyFont="1" applyFill="1" applyBorder="1" applyAlignment="1">
      <alignment horizontal="center" vertical="center" wrapText="1"/>
    </xf>
    <xf numFmtId="0" fontId="3" fillId="7" borderId="0" xfId="0" applyFont="1" applyFill="1"/>
    <xf numFmtId="0" fontId="32" fillId="6" borderId="12" xfId="2" applyFont="1" applyFill="1" applyBorder="1" applyAlignment="1">
      <alignment horizontal="center" vertical="center" wrapText="1"/>
    </xf>
    <xf numFmtId="0" fontId="32" fillId="6" borderId="4" xfId="2" applyFont="1" applyFill="1" applyBorder="1" applyAlignment="1">
      <alignment horizontal="center" vertical="center" wrapText="1"/>
    </xf>
    <xf numFmtId="0" fontId="32" fillId="6" borderId="1" xfId="2" applyFont="1" applyFill="1" applyBorder="1" applyAlignment="1">
      <alignment horizontal="center" vertical="center" wrapText="1"/>
    </xf>
    <xf numFmtId="0" fontId="32" fillId="6" borderId="6" xfId="2"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6" xfId="2" applyFont="1" applyFill="1" applyBorder="1" applyAlignment="1">
      <alignment horizontal="center" vertical="center" wrapText="1"/>
    </xf>
    <xf numFmtId="14" fontId="27" fillId="6" borderId="4" xfId="2" applyNumberFormat="1"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14" fontId="27" fillId="6" borderId="6" xfId="2" applyNumberFormat="1" applyFont="1" applyFill="1" applyBorder="1" applyAlignment="1">
      <alignment horizontal="center" vertical="center" wrapText="1"/>
    </xf>
    <xf numFmtId="14" fontId="32" fillId="6" borderId="4" xfId="2" applyNumberFormat="1" applyFont="1" applyFill="1" applyBorder="1" applyAlignment="1">
      <alignment horizontal="center" vertical="center" wrapText="1"/>
    </xf>
    <xf numFmtId="14" fontId="32" fillId="6" borderId="6" xfId="2" applyNumberFormat="1" applyFont="1" applyFill="1" applyBorder="1" applyAlignment="1">
      <alignment horizontal="center" vertical="center" wrapText="1"/>
    </xf>
    <xf numFmtId="14" fontId="27" fillId="6" borderId="3" xfId="2" applyNumberFormat="1" applyFont="1" applyFill="1" applyBorder="1" applyAlignment="1">
      <alignment horizontal="center" vertical="center" wrapText="1"/>
    </xf>
    <xf numFmtId="0" fontId="27" fillId="6" borderId="3" xfId="2"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7" fillId="6" borderId="4" xfId="2" applyNumberFormat="1" applyFont="1" applyFill="1" applyBorder="1" applyAlignment="1">
      <alignment horizontal="left" vertical="center" wrapText="1"/>
    </xf>
    <xf numFmtId="4" fontId="27" fillId="6" borderId="14" xfId="2" applyNumberFormat="1" applyFont="1" applyFill="1" applyBorder="1" applyAlignment="1">
      <alignment horizontal="center" vertical="center" wrapText="1"/>
    </xf>
    <xf numFmtId="0" fontId="27" fillId="6" borderId="4" xfId="2" applyFont="1" applyFill="1" applyBorder="1" applyAlignment="1">
      <alignment horizontal="left" vertical="center" wrapText="1"/>
    </xf>
    <xf numFmtId="4" fontId="27" fillId="6" borderId="11" xfId="2" applyNumberFormat="1" applyFont="1" applyFill="1" applyBorder="1" applyAlignment="1">
      <alignment horizontal="center" vertical="center" wrapText="1"/>
    </xf>
    <xf numFmtId="0" fontId="27" fillId="6" borderId="1" xfId="2" applyFont="1" applyFill="1" applyBorder="1" applyAlignment="1">
      <alignment horizontal="left" vertical="center" wrapText="1"/>
    </xf>
    <xf numFmtId="169" fontId="27" fillId="6" borderId="1" xfId="2" applyNumberFormat="1" applyFont="1" applyFill="1" applyBorder="1" applyAlignment="1">
      <alignment horizontal="center" vertical="center" wrapText="1"/>
    </xf>
    <xf numFmtId="14" fontId="21" fillId="6" borderId="1" xfId="2" applyNumberFormat="1" applyFont="1" applyFill="1" applyBorder="1" applyAlignment="1">
      <alignment horizontal="center" vertical="center" wrapText="1"/>
    </xf>
    <xf numFmtId="4" fontId="27" fillId="6" borderId="3" xfId="2" applyNumberFormat="1" applyFont="1" applyFill="1" applyBorder="1" applyAlignment="1">
      <alignment horizontal="center" vertical="center" wrapText="1"/>
    </xf>
    <xf numFmtId="49" fontId="27" fillId="6" borderId="4" xfId="0" applyNumberFormat="1" applyFont="1" applyFill="1" applyBorder="1" applyAlignment="1">
      <alignment horizontal="center" vertical="center" wrapText="1"/>
    </xf>
    <xf numFmtId="49" fontId="27" fillId="6" borderId="1" xfId="0" applyNumberFormat="1" applyFont="1" applyFill="1" applyBorder="1" applyAlignment="1">
      <alignment horizontal="center" vertical="center" wrapText="1"/>
    </xf>
    <xf numFmtId="165" fontId="27" fillId="6" borderId="1" xfId="4" applyFont="1" applyFill="1" applyBorder="1" applyAlignment="1">
      <alignment horizontal="center" vertical="center" wrapText="1"/>
    </xf>
    <xf numFmtId="0" fontId="27" fillId="6" borderId="4" xfId="2" applyFont="1" applyFill="1" applyBorder="1" applyAlignment="1">
      <alignment vertical="center" wrapText="1"/>
    </xf>
    <xf numFmtId="0" fontId="27" fillId="6" borderId="4" xfId="0" applyFont="1" applyFill="1" applyBorder="1" applyAlignment="1">
      <alignment horizontal="center" vertical="center" wrapText="1"/>
    </xf>
    <xf numFmtId="0" fontId="27" fillId="6" borderId="5" xfId="0" applyFont="1" applyFill="1" applyBorder="1" applyAlignment="1">
      <alignment horizontal="center" vertical="center" wrapText="1"/>
    </xf>
    <xf numFmtId="49" fontId="27" fillId="6" borderId="4" xfId="2" applyNumberFormat="1" applyFont="1" applyFill="1" applyBorder="1" applyAlignment="1">
      <alignment horizontal="center" vertical="center" wrapText="1"/>
    </xf>
    <xf numFmtId="49" fontId="27" fillId="6" borderId="1" xfId="2" applyNumberFormat="1" applyFont="1" applyFill="1" applyBorder="1" applyAlignment="1">
      <alignment horizontal="center" vertical="center" wrapText="1"/>
    </xf>
    <xf numFmtId="0" fontId="33" fillId="6" borderId="1" xfId="2" applyFont="1" applyFill="1" applyBorder="1" applyAlignment="1">
      <alignment horizontal="center" vertical="center" wrapText="1"/>
    </xf>
    <xf numFmtId="165" fontId="33" fillId="6" borderId="1" xfId="4" applyFont="1" applyFill="1" applyBorder="1" applyAlignment="1">
      <alignment horizontal="center" vertical="center" wrapText="1"/>
    </xf>
    <xf numFmtId="14" fontId="33" fillId="6" borderId="1" xfId="2" applyNumberFormat="1" applyFont="1" applyFill="1" applyBorder="1" applyAlignment="1">
      <alignment horizontal="center" vertical="center" wrapText="1"/>
    </xf>
    <xf numFmtId="165" fontId="27" fillId="6" borderId="6" xfId="4" applyFont="1" applyFill="1" applyBorder="1" applyAlignment="1">
      <alignment horizontal="center" vertical="center" wrapText="1"/>
    </xf>
    <xf numFmtId="0" fontId="27" fillId="6" borderId="12" xfId="2" applyNumberFormat="1" applyFont="1" applyFill="1" applyBorder="1" applyAlignment="1">
      <alignment horizontal="left" vertical="center" wrapText="1"/>
    </xf>
    <xf numFmtId="0" fontId="27" fillId="6" borderId="1" xfId="2" applyFont="1" applyFill="1" applyBorder="1" applyAlignment="1">
      <alignment vertical="center" wrapText="1"/>
    </xf>
    <xf numFmtId="4" fontId="27" fillId="6" borderId="6" xfId="0" applyNumberFormat="1" applyFont="1" applyFill="1" applyBorder="1" applyAlignment="1">
      <alignment horizontal="center" vertical="center"/>
    </xf>
    <xf numFmtId="4" fontId="31" fillId="6" borderId="0" xfId="0" applyNumberFormat="1" applyFont="1" applyFill="1"/>
    <xf numFmtId="4" fontId="27" fillId="6" borderId="1" xfId="1" applyNumberFormat="1" applyFont="1" applyFill="1" applyBorder="1" applyAlignment="1">
      <alignment horizontal="center" vertical="center" wrapText="1"/>
    </xf>
    <xf numFmtId="4" fontId="27" fillId="6" borderId="3" xfId="1" applyNumberFormat="1" applyFont="1" applyFill="1" applyBorder="1" applyAlignment="1">
      <alignment horizontal="center" vertical="center" wrapText="1"/>
    </xf>
    <xf numFmtId="165" fontId="27" fillId="6" borderId="3" xfId="4" applyFont="1" applyFill="1" applyBorder="1" applyAlignment="1">
      <alignment horizontal="center" vertical="center" wrapText="1"/>
    </xf>
    <xf numFmtId="0" fontId="27" fillId="6" borderId="6" xfId="1" applyFont="1" applyFill="1" applyBorder="1" applyAlignment="1">
      <alignment horizontal="center" vertical="center" wrapText="1"/>
    </xf>
    <xf numFmtId="0" fontId="27" fillId="6" borderId="7" xfId="1" applyFont="1" applyFill="1" applyBorder="1" applyAlignment="1">
      <alignment horizontal="center" vertical="center" wrapText="1"/>
    </xf>
    <xf numFmtId="49" fontId="27" fillId="6" borderId="1" xfId="2" applyNumberFormat="1" applyFont="1" applyFill="1" applyBorder="1" applyAlignment="1">
      <alignment horizontal="left" vertical="center" wrapText="1"/>
    </xf>
    <xf numFmtId="49" fontId="27" fillId="6" borderId="6" xfId="2" applyNumberFormat="1" applyFont="1" applyFill="1" applyBorder="1" applyAlignment="1">
      <alignment horizontal="center" vertical="center" wrapText="1"/>
    </xf>
    <xf numFmtId="0" fontId="27" fillId="6" borderId="1" xfId="2" applyNumberFormat="1" applyFont="1" applyFill="1" applyBorder="1" applyAlignment="1">
      <alignment horizontal="left" vertical="center" wrapText="1"/>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6" xfId="2" applyFont="1" applyFill="1" applyBorder="1" applyAlignment="1">
      <alignment vertical="center" wrapText="1"/>
    </xf>
    <xf numFmtId="4" fontId="21" fillId="6" borderId="4" xfId="2" applyNumberFormat="1" applyFont="1" applyFill="1" applyBorder="1" applyAlignment="1">
      <alignment horizontal="center" vertical="center" wrapText="1"/>
    </xf>
    <xf numFmtId="0" fontId="32" fillId="6" borderId="12" xfId="2" applyNumberFormat="1" applyFont="1" applyFill="1" applyBorder="1" applyAlignment="1">
      <alignment vertical="center" wrapText="1"/>
    </xf>
    <xf numFmtId="0" fontId="27" fillId="6" borderId="12" xfId="2" applyFont="1" applyFill="1" applyBorder="1" applyAlignment="1">
      <alignment vertical="center" wrapText="1"/>
    </xf>
    <xf numFmtId="0" fontId="27" fillId="6" borderId="8" xfId="2" applyFont="1" applyFill="1" applyBorder="1" applyAlignment="1">
      <alignment horizontal="center" vertical="center" wrapText="1"/>
    </xf>
    <xf numFmtId="0" fontId="27" fillId="6" borderId="9" xfId="2" applyFont="1" applyFill="1" applyBorder="1" applyAlignment="1">
      <alignment horizontal="center" vertical="center" wrapText="1"/>
    </xf>
    <xf numFmtId="14" fontId="27" fillId="6" borderId="9" xfId="2" applyNumberFormat="1" applyFont="1" applyFill="1" applyBorder="1" applyAlignment="1">
      <alignment horizontal="center" vertical="center" wrapText="1"/>
    </xf>
    <xf numFmtId="4" fontId="27" fillId="6" borderId="9" xfId="2" applyNumberFormat="1" applyFont="1" applyFill="1" applyBorder="1" applyAlignment="1">
      <alignment horizontal="center" vertical="center" wrapText="1"/>
    </xf>
    <xf numFmtId="0" fontId="27" fillId="6" borderId="10" xfId="2" applyFont="1" applyFill="1" applyBorder="1" applyAlignment="1">
      <alignment horizontal="center" vertical="center" wrapText="1"/>
    </xf>
    <xf numFmtId="0" fontId="27" fillId="6" borderId="4" xfId="2" applyFont="1" applyFill="1" applyBorder="1" applyAlignment="1">
      <alignment horizontal="center" vertical="center" wrapText="1"/>
    </xf>
    <xf numFmtId="49" fontId="27" fillId="0" borderId="11"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0" fontId="27" fillId="0" borderId="4" xfId="2" applyFont="1" applyFill="1" applyBorder="1" applyAlignment="1">
      <alignment horizontal="center" vertical="center" wrapText="1"/>
    </xf>
    <xf numFmtId="0" fontId="27" fillId="0" borderId="1" xfId="2" applyFont="1" applyFill="1" applyBorder="1" applyAlignment="1">
      <alignment horizontal="center" vertical="center" wrapText="1"/>
    </xf>
    <xf numFmtId="0" fontId="27" fillId="6" borderId="1" xfId="2" applyNumberFormat="1" applyFont="1" applyFill="1" applyBorder="1" applyAlignment="1">
      <alignment horizontal="center" vertical="center" wrapText="1"/>
    </xf>
    <xf numFmtId="0" fontId="34" fillId="0" borderId="4" xfId="2"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6" xfId="2" applyFont="1" applyFill="1" applyBorder="1" applyAlignment="1">
      <alignment horizontal="center" vertical="center" wrapText="1"/>
    </xf>
    <xf numFmtId="0" fontId="27" fillId="6" borderId="3" xfId="2"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7" fillId="6" borderId="12" xfId="2"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7" fillId="6" borderId="12" xfId="2"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6" xfId="2"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0" fontId="32" fillId="6" borderId="14" xfId="2" applyFont="1" applyFill="1" applyBorder="1" applyAlignment="1">
      <alignment horizontal="center" vertical="center" wrapText="1"/>
    </xf>
    <xf numFmtId="14" fontId="32" fillId="6" borderId="14" xfId="2" applyNumberFormat="1" applyFont="1" applyFill="1" applyBorder="1" applyAlignment="1">
      <alignment horizontal="center" vertical="center" wrapText="1"/>
    </xf>
    <xf numFmtId="0" fontId="27" fillId="6" borderId="3" xfId="2" applyFont="1" applyFill="1" applyBorder="1" applyAlignment="1">
      <alignment horizontal="center" vertical="center" wrapText="1"/>
    </xf>
    <xf numFmtId="4" fontId="35" fillId="8" borderId="1" xfId="2" applyNumberFormat="1" applyFont="1" applyFill="1" applyBorder="1" applyAlignment="1">
      <alignment horizontal="justify" vertical="center" wrapText="1"/>
    </xf>
    <xf numFmtId="4" fontId="35" fillId="0" borderId="12" xfId="2" applyNumberFormat="1" applyFont="1" applyBorder="1" applyAlignment="1">
      <alignment horizontal="justify" vertical="center" wrapText="1"/>
    </xf>
    <xf numFmtId="0" fontId="27" fillId="6" borderId="4" xfId="2" applyFont="1" applyFill="1" applyBorder="1" applyAlignment="1">
      <alignment horizontal="justify" vertical="center" wrapText="1"/>
    </xf>
    <xf numFmtId="164" fontId="27" fillId="6" borderId="4" xfId="2" applyNumberFormat="1" applyFont="1" applyFill="1" applyBorder="1" applyAlignment="1">
      <alignment horizontal="center" vertical="center" wrapText="1"/>
    </xf>
    <xf numFmtId="0" fontId="27" fillId="6" borderId="1" xfId="2" applyFont="1" applyFill="1" applyBorder="1" applyAlignment="1">
      <alignment horizontal="justify" vertical="center" wrapText="1"/>
    </xf>
    <xf numFmtId="0" fontId="37" fillId="6" borderId="1" xfId="2" applyFont="1" applyFill="1" applyBorder="1" applyAlignment="1">
      <alignment horizontal="justify" vertical="center" wrapText="1"/>
    </xf>
    <xf numFmtId="164" fontId="27" fillId="6" borderId="1" xfId="2" applyNumberFormat="1" applyFont="1" applyFill="1" applyBorder="1" applyAlignment="1">
      <alignment horizontal="center" vertical="center" wrapText="1"/>
    </xf>
    <xf numFmtId="164" fontId="27" fillId="6" borderId="12" xfId="2" applyNumberFormat="1" applyFont="1" applyFill="1" applyBorder="1" applyAlignment="1">
      <alignment horizontal="center" vertical="center" wrapText="1"/>
    </xf>
    <xf numFmtId="0" fontId="27" fillId="0" borderId="11" xfId="2" applyFont="1" applyBorder="1" applyAlignment="1">
      <alignment horizontal="center" vertical="center" wrapText="1"/>
    </xf>
    <xf numFmtId="164" fontId="27" fillId="6" borderId="11" xfId="4" applyNumberFormat="1" applyFont="1" applyFill="1" applyBorder="1" applyAlignment="1">
      <alignment horizontal="center" vertical="center" wrapText="1"/>
    </xf>
    <xf numFmtId="164" fontId="27" fillId="6" borderId="1" xfId="4" applyNumberFormat="1" applyFont="1" applyFill="1" applyBorder="1" applyAlignment="1">
      <alignment horizontal="center" vertical="center" wrapText="1"/>
    </xf>
    <xf numFmtId="164" fontId="27" fillId="6" borderId="12" xfId="4" applyNumberFormat="1" applyFont="1" applyFill="1" applyBorder="1" applyAlignment="1">
      <alignment horizontal="center" vertical="center" wrapText="1"/>
    </xf>
    <xf numFmtId="0" fontId="27" fillId="0" borderId="6" xfId="2" applyFont="1" applyBorder="1" applyAlignment="1">
      <alignment horizontal="center" vertical="center" wrapText="1"/>
    </xf>
    <xf numFmtId="0" fontId="27" fillId="8" borderId="6" xfId="2" applyFont="1" applyFill="1" applyBorder="1" applyAlignment="1">
      <alignment horizontal="center" vertical="center" wrapText="1"/>
    </xf>
    <xf numFmtId="164" fontId="27" fillId="0" borderId="6" xfId="2" applyNumberFormat="1" applyFont="1" applyBorder="1" applyAlignment="1">
      <alignment horizontal="center" vertical="center" wrapText="1"/>
    </xf>
    <xf numFmtId="0" fontId="27" fillId="6" borderId="6" xfId="2" applyFont="1" applyFill="1" applyBorder="1" applyAlignment="1">
      <alignment horizontal="justify" vertical="center" wrapText="1"/>
    </xf>
    <xf numFmtId="0" fontId="37" fillId="8" borderId="1" xfId="2" applyFont="1" applyFill="1" applyBorder="1" applyAlignment="1">
      <alignment horizontal="center" vertical="center" wrapText="1"/>
    </xf>
    <xf numFmtId="0" fontId="37" fillId="6" borderId="1" xfId="2" applyFont="1" applyFill="1" applyBorder="1" applyAlignment="1">
      <alignment horizontal="center" vertical="center" wrapText="1"/>
    </xf>
    <xf numFmtId="0" fontId="37" fillId="6" borderId="14" xfId="2" applyFont="1" applyFill="1" applyBorder="1" applyAlignment="1">
      <alignment horizontal="center" vertical="center" wrapText="1"/>
    </xf>
    <xf numFmtId="0" fontId="27" fillId="0" borderId="4" xfId="2" applyFont="1" applyBorder="1" applyAlignment="1">
      <alignment horizontal="left" vertical="center" wrapText="1"/>
    </xf>
    <xf numFmtId="0" fontId="37" fillId="8" borderId="11" xfId="2" applyFont="1" applyFill="1" applyBorder="1" applyAlignment="1">
      <alignment horizontal="center" vertical="center" wrapText="1"/>
    </xf>
    <xf numFmtId="0" fontId="27" fillId="0" borderId="6" xfId="2" applyFont="1" applyBorder="1" applyAlignment="1">
      <alignment horizontal="left" vertical="center" wrapText="1"/>
    </xf>
    <xf numFmtId="0" fontId="27" fillId="6" borderId="12" xfId="2" applyFont="1" applyFill="1" applyBorder="1" applyAlignment="1">
      <alignment horizontal="left" vertical="center" wrapText="1"/>
    </xf>
    <xf numFmtId="14" fontId="27" fillId="6" borderId="4" xfId="2" applyNumberFormat="1" applyFont="1" applyFill="1" applyBorder="1" applyAlignment="1">
      <alignment horizontal="center" vertical="center" wrapText="1"/>
    </xf>
    <xf numFmtId="0" fontId="27" fillId="9" borderId="4" xfId="2" applyFont="1" applyFill="1" applyBorder="1" applyAlignment="1">
      <alignment horizontal="center" vertical="center" wrapText="1"/>
    </xf>
    <xf numFmtId="0" fontId="27" fillId="9" borderId="6" xfId="2" applyFont="1" applyFill="1" applyBorder="1" applyAlignment="1">
      <alignment horizontal="center" vertical="center" wrapText="1"/>
    </xf>
    <xf numFmtId="0" fontId="27" fillId="0" borderId="12" xfId="2" applyFont="1" applyFill="1" applyBorder="1" applyAlignment="1">
      <alignment horizontal="center" vertical="center" wrapText="1"/>
    </xf>
    <xf numFmtId="0" fontId="27" fillId="0" borderId="2" xfId="2" applyFont="1" applyBorder="1" applyAlignment="1">
      <alignment horizontal="center" vertical="center" wrapText="1"/>
    </xf>
    <xf numFmtId="0" fontId="27" fillId="6" borderId="6" xfId="2" applyFont="1" applyFill="1" applyBorder="1" applyAlignment="1">
      <alignment horizontal="left" vertical="center" wrapText="1"/>
    </xf>
    <xf numFmtId="4" fontId="21" fillId="6" borderId="11" xfId="2" applyNumberFormat="1" applyFont="1" applyFill="1" applyBorder="1" applyAlignment="1">
      <alignment horizontal="center" vertical="center" wrapText="1"/>
    </xf>
    <xf numFmtId="0" fontId="27" fillId="0" borderId="1" xfId="2" applyFont="1" applyFill="1" applyBorder="1" applyAlignment="1">
      <alignment horizontal="justify" vertical="center" wrapText="1"/>
    </xf>
    <xf numFmtId="0" fontId="38" fillId="0" borderId="1" xfId="2" applyFont="1" applyFill="1" applyBorder="1" applyAlignment="1">
      <alignment horizontal="justify" vertical="center" wrapText="1"/>
    </xf>
    <xf numFmtId="0" fontId="27" fillId="0" borderId="1" xfId="2" applyFont="1" applyFill="1" applyBorder="1" applyAlignment="1">
      <alignment horizontal="left" vertical="center" wrapText="1"/>
    </xf>
    <xf numFmtId="0" fontId="27" fillId="6" borderId="11" xfId="2" applyFont="1" applyFill="1" applyBorder="1" applyAlignment="1">
      <alignment horizontal="left" vertical="center" wrapText="1"/>
    </xf>
    <xf numFmtId="49" fontId="27" fillId="6" borderId="11" xfId="0" applyNumberFormat="1" applyFont="1" applyFill="1" applyBorder="1" applyAlignment="1">
      <alignment horizontal="center" vertical="center" wrapText="1"/>
    </xf>
    <xf numFmtId="0" fontId="27" fillId="6" borderId="5" xfId="2" applyFont="1" applyFill="1" applyBorder="1" applyAlignment="1">
      <alignment horizontal="justify" vertical="center" wrapText="1"/>
    </xf>
    <xf numFmtId="0" fontId="27" fillId="6" borderId="32" xfId="2" applyFont="1" applyFill="1" applyBorder="1" applyAlignment="1">
      <alignment horizontal="justify" vertical="center" wrapText="1"/>
    </xf>
    <xf numFmtId="0" fontId="27" fillId="6" borderId="3" xfId="2" applyFont="1" applyFill="1" applyBorder="1" applyAlignment="1">
      <alignment horizontal="left" vertical="center" wrapText="1"/>
    </xf>
    <xf numFmtId="49" fontId="27" fillId="6" borderId="32" xfId="2" applyNumberFormat="1" applyFont="1" applyFill="1" applyBorder="1" applyAlignment="1">
      <alignment horizontal="justify" vertical="center" wrapText="1"/>
    </xf>
    <xf numFmtId="4" fontId="27" fillId="6" borderId="38" xfId="2" applyNumberFormat="1" applyFont="1" applyFill="1" applyBorder="1" applyAlignment="1">
      <alignment horizontal="center" vertical="center" wrapText="1"/>
    </xf>
    <xf numFmtId="4" fontId="27" fillId="6" borderId="2" xfId="2" applyNumberFormat="1" applyFont="1" applyFill="1" applyBorder="1" applyAlignment="1">
      <alignment horizontal="center" vertical="center" wrapText="1"/>
    </xf>
    <xf numFmtId="0" fontId="27" fillId="6" borderId="13" xfId="2" applyFont="1" applyFill="1" applyBorder="1" applyAlignment="1">
      <alignment horizontal="justify" vertical="center" wrapText="1"/>
    </xf>
    <xf numFmtId="0" fontId="27" fillId="6" borderId="15" xfId="2" applyFont="1" applyFill="1" applyBorder="1" applyAlignment="1">
      <alignment horizontal="center" vertical="center" wrapText="1"/>
    </xf>
    <xf numFmtId="14" fontId="27" fillId="6" borderId="15" xfId="2" applyNumberFormat="1" applyFont="1" applyFill="1" applyBorder="1" applyAlignment="1">
      <alignment horizontal="center" vertical="center" wrapText="1"/>
    </xf>
    <xf numFmtId="165" fontId="27" fillId="6" borderId="4" xfId="4" applyFont="1" applyFill="1" applyBorder="1" applyAlignment="1">
      <alignment horizontal="left" vertical="center" wrapText="1"/>
    </xf>
    <xf numFmtId="0" fontId="27" fillId="6" borderId="4"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6" xfId="2" applyFont="1" applyFill="1" applyBorder="1" applyAlignment="1">
      <alignment horizontal="center" vertical="center" wrapText="1"/>
    </xf>
    <xf numFmtId="0" fontId="27" fillId="6" borderId="3" xfId="2" applyFont="1" applyFill="1" applyBorder="1" applyAlignment="1">
      <alignment horizontal="center" vertical="center" wrapText="1"/>
    </xf>
    <xf numFmtId="14" fontId="27" fillId="6" borderId="4" xfId="2" applyNumberFormat="1"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14" fontId="27" fillId="6" borderId="3" xfId="2" applyNumberFormat="1" applyFont="1" applyFill="1" applyBorder="1" applyAlignment="1">
      <alignment horizontal="center" vertical="center" wrapText="1"/>
    </xf>
    <xf numFmtId="14" fontId="27" fillId="6" borderId="6" xfId="2" applyNumberFormat="1" applyFont="1" applyFill="1" applyBorder="1" applyAlignment="1">
      <alignment horizontal="center" vertical="center" wrapText="1"/>
    </xf>
    <xf numFmtId="0" fontId="27" fillId="6" borderId="34" xfId="2" applyFont="1" applyFill="1" applyBorder="1" applyAlignment="1">
      <alignment horizontal="center" vertical="center" wrapText="1"/>
    </xf>
    <xf numFmtId="0" fontId="27" fillId="6" borderId="15" xfId="2"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7" fillId="6" borderId="12" xfId="2"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0" fontId="32" fillId="6" borderId="4" xfId="2" applyFont="1" applyFill="1" applyBorder="1" applyAlignment="1">
      <alignment horizontal="center" vertical="center" wrapText="1"/>
    </xf>
    <xf numFmtId="14" fontId="27" fillId="6" borderId="12" xfId="2" applyNumberFormat="1" applyFont="1" applyFill="1" applyBorder="1" applyAlignment="1">
      <alignment horizontal="center" vertical="center" wrapText="1"/>
    </xf>
    <xf numFmtId="0" fontId="27" fillId="6" borderId="15" xfId="2" applyFont="1" applyFill="1" applyBorder="1" applyAlignment="1">
      <alignment horizontal="left" vertical="center" wrapText="1"/>
    </xf>
    <xf numFmtId="4" fontId="27" fillId="6" borderId="15" xfId="2" applyNumberFormat="1" applyFont="1" applyFill="1" applyBorder="1" applyAlignment="1">
      <alignment horizontal="center" vertical="center" wrapText="1"/>
    </xf>
    <xf numFmtId="14" fontId="27" fillId="6" borderId="1" xfId="2" applyNumberFormat="1" applyFont="1" applyFill="1" applyBorder="1" applyAlignment="1">
      <alignment horizontal="left" vertical="center" wrapText="1"/>
    </xf>
    <xf numFmtId="0" fontId="27" fillId="6" borderId="35" xfId="2" applyFont="1" applyFill="1" applyBorder="1" applyAlignment="1">
      <alignment horizontal="justify" vertical="center" wrapText="1"/>
    </xf>
    <xf numFmtId="0" fontId="27" fillId="0" borderId="14" xfId="2" applyFont="1" applyBorder="1" applyAlignment="1">
      <alignment horizontal="justify" vertical="center" wrapText="1"/>
    </xf>
    <xf numFmtId="0" fontId="27" fillId="0" borderId="14" xfId="2" applyFont="1" applyBorder="1" applyAlignment="1">
      <alignment horizontal="center" vertical="center" wrapText="1"/>
    </xf>
    <xf numFmtId="0" fontId="27" fillId="8" borderId="14" xfId="2" applyFont="1" applyFill="1" applyBorder="1" applyAlignment="1">
      <alignment horizontal="center" vertical="center" wrapText="1"/>
    </xf>
    <xf numFmtId="164" fontId="27" fillId="0" borderId="14" xfId="4" applyNumberFormat="1" applyFont="1" applyFill="1" applyBorder="1" applyAlignment="1">
      <alignment horizontal="center" vertical="center" wrapText="1"/>
    </xf>
    <xf numFmtId="164" fontId="27" fillId="0" borderId="12" xfId="2" applyNumberFormat="1" applyFont="1" applyBorder="1" applyAlignment="1">
      <alignment horizontal="center" vertical="center" wrapText="1"/>
    </xf>
    <xf numFmtId="164" fontId="27" fillId="0" borderId="1" xfId="2" applyNumberFormat="1" applyFont="1" applyBorder="1" applyAlignment="1">
      <alignment horizontal="center" vertical="center" wrapText="1"/>
    </xf>
    <xf numFmtId="0" fontId="27" fillId="6" borderId="11" xfId="2" applyNumberFormat="1" applyFont="1" applyFill="1" applyBorder="1" applyAlignment="1">
      <alignment horizontal="left" vertical="center" wrapText="1"/>
    </xf>
    <xf numFmtId="0" fontId="27" fillId="6" borderId="39" xfId="2" applyFont="1" applyFill="1" applyBorder="1" applyAlignment="1">
      <alignment horizontal="center" vertical="center" wrapText="1"/>
    </xf>
    <xf numFmtId="0" fontId="27" fillId="6" borderId="40" xfId="2" applyFont="1" applyFill="1" applyBorder="1" applyAlignment="1">
      <alignment horizontal="justify" vertical="center" wrapText="1"/>
    </xf>
    <xf numFmtId="49" fontId="27" fillId="6" borderId="11" xfId="2" applyNumberFormat="1" applyFont="1" applyFill="1" applyBorder="1" applyAlignment="1">
      <alignment horizontal="left" vertical="center" wrapText="1"/>
    </xf>
    <xf numFmtId="4" fontId="32" fillId="6" borderId="15" xfId="2" applyNumberFormat="1" applyFont="1" applyFill="1" applyBorder="1" applyAlignment="1">
      <alignment horizontal="center" vertical="center" wrapText="1"/>
    </xf>
    <xf numFmtId="169" fontId="27" fillId="6" borderId="1" xfId="4" applyNumberFormat="1" applyFont="1" applyFill="1" applyBorder="1" applyAlignment="1">
      <alignment horizontal="center" vertical="center" wrapText="1"/>
    </xf>
    <xf numFmtId="0" fontId="27" fillId="6" borderId="30" xfId="2" applyFont="1" applyFill="1" applyBorder="1" applyAlignment="1">
      <alignment horizontal="justify" vertical="center" wrapText="1"/>
    </xf>
    <xf numFmtId="0" fontId="27" fillId="6" borderId="14" xfId="2" applyNumberFormat="1" applyFont="1" applyFill="1" applyBorder="1" applyAlignment="1">
      <alignment horizontal="center" vertical="center" wrapText="1"/>
    </xf>
    <xf numFmtId="169" fontId="27" fillId="6" borderId="12" xfId="2" applyNumberFormat="1" applyFont="1" applyFill="1" applyBorder="1" applyAlignment="1">
      <alignment horizontal="center" vertical="center" wrapText="1"/>
    </xf>
    <xf numFmtId="0" fontId="27" fillId="6" borderId="37" xfId="2" applyFont="1" applyFill="1" applyBorder="1" applyAlignment="1">
      <alignment horizontal="center" vertical="center" wrapText="1"/>
    </xf>
    <xf numFmtId="0" fontId="27" fillId="6" borderId="2" xfId="2" applyFont="1" applyFill="1" applyBorder="1" applyAlignment="1">
      <alignment horizontal="center" vertical="center" wrapText="1"/>
    </xf>
    <xf numFmtId="49" fontId="27" fillId="6" borderId="39" xfId="2" applyNumberFormat="1" applyFont="1" applyFill="1" applyBorder="1" applyAlignment="1">
      <alignment horizontal="justify" vertical="center" wrapText="1"/>
    </xf>
    <xf numFmtId="49" fontId="27" fillId="6" borderId="2" xfId="2" applyNumberFormat="1" applyFont="1" applyFill="1" applyBorder="1" applyAlignment="1">
      <alignment horizontal="center" vertical="center" wrapText="1"/>
    </xf>
    <xf numFmtId="49" fontId="27" fillId="6" borderId="39" xfId="0" applyNumberFormat="1" applyFont="1" applyFill="1" applyBorder="1" applyAlignment="1">
      <alignment horizontal="justify" vertical="center" wrapText="1"/>
    </xf>
    <xf numFmtId="0" fontId="27" fillId="6" borderId="38" xfId="2" applyFont="1" applyFill="1" applyBorder="1" applyAlignment="1">
      <alignment horizontal="justify" vertical="center" wrapText="1"/>
    </xf>
    <xf numFmtId="170" fontId="2" fillId="0" borderId="37" xfId="12" applyNumberFormat="1" applyBorder="1" applyAlignment="1">
      <alignment horizontal="center" vertical="center"/>
    </xf>
    <xf numFmtId="0" fontId="27" fillId="6" borderId="42" xfId="2" applyFont="1" applyFill="1" applyBorder="1" applyAlignment="1">
      <alignment horizontal="center" vertical="center" wrapText="1"/>
    </xf>
    <xf numFmtId="170" fontId="2" fillId="0" borderId="4" xfId="12" applyNumberFormat="1" applyBorder="1" applyAlignment="1">
      <alignment horizontal="center" vertical="center"/>
    </xf>
    <xf numFmtId="170" fontId="2" fillId="0" borderId="12" xfId="12" applyNumberFormat="1" applyBorder="1" applyAlignment="1">
      <alignment horizontal="center" vertical="center"/>
    </xf>
    <xf numFmtId="171" fontId="2" fillId="0" borderId="4" xfId="12" applyNumberFormat="1" applyBorder="1" applyAlignment="1">
      <alignment horizontal="center" vertical="center"/>
    </xf>
    <xf numFmtId="171" fontId="2" fillId="0" borderId="12" xfId="12" applyNumberFormat="1" applyBorder="1" applyAlignment="1">
      <alignment horizontal="center" vertical="center"/>
    </xf>
    <xf numFmtId="0" fontId="27" fillId="6" borderId="43" xfId="2" applyFont="1" applyFill="1" applyBorder="1" applyAlignment="1">
      <alignment horizontal="center" vertical="center" wrapText="1"/>
    </xf>
    <xf numFmtId="170" fontId="1" fillId="0" borderId="12" xfId="12" applyNumberFormat="1" applyFont="1" applyBorder="1" applyAlignment="1">
      <alignment horizontal="center" vertical="center" wrapText="1"/>
    </xf>
    <xf numFmtId="170" fontId="2" fillId="0" borderId="42" xfId="12" applyNumberFormat="1" applyBorder="1" applyAlignment="1">
      <alignment horizontal="center" vertical="center"/>
    </xf>
    <xf numFmtId="171" fontId="2" fillId="0" borderId="37" xfId="12" applyNumberFormat="1" applyBorder="1" applyAlignment="1">
      <alignment horizontal="center" vertical="center"/>
    </xf>
    <xf numFmtId="171" fontId="2" fillId="0" borderId="42" xfId="12" applyNumberFormat="1" applyBorder="1" applyAlignment="1">
      <alignment horizontal="center" vertical="center"/>
    </xf>
    <xf numFmtId="15" fontId="2" fillId="0" borderId="37" xfId="12" applyNumberFormat="1" applyBorder="1" applyAlignment="1">
      <alignment horizontal="center" vertical="center"/>
    </xf>
    <xf numFmtId="15" fontId="2" fillId="0" borderId="42" xfId="12" applyNumberFormat="1" applyBorder="1" applyAlignment="1">
      <alignment horizontal="center" vertical="center"/>
    </xf>
    <xf numFmtId="0" fontId="3" fillId="6" borderId="37" xfId="1" applyFont="1" applyFill="1" applyBorder="1" applyAlignment="1">
      <alignment horizontal="center" vertical="center" wrapText="1"/>
    </xf>
    <xf numFmtId="167" fontId="3" fillId="6" borderId="11" xfId="0" applyNumberFormat="1" applyFont="1" applyFill="1" applyBorder="1" applyAlignment="1">
      <alignment horizontal="center" vertical="center"/>
    </xf>
    <xf numFmtId="0" fontId="27" fillId="6" borderId="9" xfId="2" applyFont="1" applyFill="1" applyBorder="1" applyAlignment="1">
      <alignment horizontal="left" vertical="center" wrapText="1"/>
    </xf>
    <xf numFmtId="0" fontId="27" fillId="0" borderId="9" xfId="2" applyFont="1" applyFill="1" applyBorder="1" applyAlignment="1">
      <alignment horizontal="justify" vertical="center" wrapText="1"/>
    </xf>
    <xf numFmtId="0" fontId="27" fillId="0" borderId="12" xfId="2" applyFont="1" applyFill="1" applyBorder="1" applyAlignment="1">
      <alignment horizontal="justify" vertical="center" wrapText="1"/>
    </xf>
    <xf numFmtId="0" fontId="27" fillId="6" borderId="6" xfId="2" applyNumberFormat="1" applyFont="1" applyFill="1" applyBorder="1" applyAlignment="1">
      <alignment horizontal="left" vertical="center" wrapText="1"/>
    </xf>
    <xf numFmtId="0" fontId="3" fillId="6" borderId="4" xfId="1" applyFont="1" applyFill="1" applyBorder="1" applyAlignment="1">
      <alignment horizontal="center" vertical="center" wrapText="1"/>
    </xf>
    <xf numFmtId="0" fontId="8" fillId="0" borderId="0" xfId="1" applyFont="1" applyAlignment="1">
      <alignment horizontal="center" vertical="center" wrapText="1"/>
    </xf>
    <xf numFmtId="0" fontId="11" fillId="2" borderId="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0" borderId="0" xfId="0" applyFont="1" applyAlignment="1">
      <alignment horizontal="center"/>
    </xf>
    <xf numFmtId="10" fontId="11" fillId="2" borderId="3" xfId="11" applyNumberFormat="1" applyFont="1" applyFill="1" applyBorder="1" applyAlignment="1">
      <alignment horizontal="center" vertical="center" wrapText="1"/>
    </xf>
    <xf numFmtId="10" fontId="11" fillId="2" borderId="11" xfId="11" applyNumberFormat="1" applyFont="1" applyFill="1" applyBorder="1" applyAlignment="1">
      <alignment horizontal="center" vertical="center" wrapText="1"/>
    </xf>
    <xf numFmtId="0" fontId="27" fillId="6" borderId="15" xfId="2"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7" fillId="6" borderId="12" xfId="2" applyFont="1" applyFill="1" applyBorder="1" applyAlignment="1">
      <alignment horizontal="center" vertical="center" wrapText="1"/>
    </xf>
    <xf numFmtId="0" fontId="25" fillId="6" borderId="24" xfId="1" applyFont="1" applyFill="1" applyBorder="1" applyAlignment="1">
      <alignment horizontal="center" vertical="center" wrapText="1"/>
    </xf>
    <xf numFmtId="0" fontId="25" fillId="6" borderId="22" xfId="1" applyFont="1" applyFill="1" applyBorder="1" applyAlignment="1">
      <alignment horizontal="center" vertical="center" wrapText="1"/>
    </xf>
    <xf numFmtId="0" fontId="25" fillId="6" borderId="23" xfId="1"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6" xfId="2" applyFont="1" applyFill="1" applyBorder="1" applyAlignment="1">
      <alignment horizontal="center" vertical="center" wrapText="1"/>
    </xf>
    <xf numFmtId="0" fontId="27" fillId="6" borderId="21" xfId="2" applyFont="1" applyFill="1" applyBorder="1" applyAlignment="1">
      <alignment horizontal="center" vertical="center" wrapText="1"/>
    </xf>
    <xf numFmtId="0" fontId="27" fillId="6" borderId="19" xfId="2" applyFont="1" applyFill="1" applyBorder="1" applyAlignment="1">
      <alignment horizontal="center" vertical="center" wrapText="1"/>
    </xf>
    <xf numFmtId="0" fontId="27" fillId="6" borderId="20" xfId="2" applyFont="1" applyFill="1" applyBorder="1" applyAlignment="1">
      <alignment horizontal="center" vertical="center" wrapText="1"/>
    </xf>
    <xf numFmtId="0" fontId="27" fillId="6" borderId="21" xfId="1" applyFont="1" applyFill="1" applyBorder="1" applyAlignment="1">
      <alignment horizontal="center" vertical="center" wrapText="1"/>
    </xf>
    <xf numFmtId="0" fontId="27" fillId="6" borderId="19" xfId="1" applyFont="1" applyFill="1" applyBorder="1" applyAlignment="1">
      <alignment horizontal="center" vertical="center" wrapText="1"/>
    </xf>
    <xf numFmtId="0" fontId="27" fillId="6" borderId="31" xfId="1" applyFont="1" applyFill="1" applyBorder="1" applyAlignment="1">
      <alignment horizontal="center" vertical="center" wrapText="1"/>
    </xf>
    <xf numFmtId="0" fontId="27" fillId="6" borderId="20" xfId="1" applyFont="1" applyFill="1" applyBorder="1" applyAlignment="1">
      <alignment horizontal="center" vertical="center" wrapText="1"/>
    </xf>
    <xf numFmtId="0" fontId="27" fillId="6" borderId="3" xfId="2" applyFont="1" applyFill="1" applyBorder="1" applyAlignment="1">
      <alignment horizontal="center" vertical="center" wrapText="1"/>
    </xf>
    <xf numFmtId="14" fontId="27" fillId="6" borderId="4" xfId="2" applyNumberFormat="1"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14" fontId="27" fillId="6" borderId="3" xfId="2" applyNumberFormat="1" applyFont="1" applyFill="1" applyBorder="1" applyAlignment="1">
      <alignment horizontal="center" vertical="center" wrapText="1"/>
    </xf>
    <xf numFmtId="14" fontId="27" fillId="6" borderId="6" xfId="2" applyNumberFormat="1" applyFont="1" applyFill="1" applyBorder="1" applyAlignment="1">
      <alignment horizontal="center" vertical="center" wrapText="1"/>
    </xf>
    <xf numFmtId="0" fontId="21" fillId="6" borderId="25" xfId="1" applyFont="1" applyFill="1" applyBorder="1" applyAlignment="1">
      <alignment horizontal="center" vertical="center" wrapText="1"/>
    </xf>
    <xf numFmtId="0" fontId="21" fillId="6" borderId="18" xfId="1" applyFont="1" applyFill="1" applyBorder="1" applyAlignment="1">
      <alignment horizontal="center" vertical="center" wrapText="1"/>
    </xf>
    <xf numFmtId="0" fontId="27" fillId="6" borderId="31" xfId="2" applyFont="1" applyFill="1" applyBorder="1" applyAlignment="1">
      <alignment horizontal="center" vertical="center" wrapText="1"/>
    </xf>
    <xf numFmtId="0" fontId="27" fillId="6" borderId="33" xfId="2" applyFont="1" applyFill="1" applyBorder="1" applyAlignment="1">
      <alignment horizontal="center" vertical="center" wrapText="1"/>
    </xf>
    <xf numFmtId="0" fontId="27" fillId="6" borderId="29" xfId="2" applyFont="1" applyFill="1" applyBorder="1" applyAlignment="1">
      <alignment horizontal="center" vertical="center" wrapText="1"/>
    </xf>
    <xf numFmtId="0" fontId="27" fillId="6" borderId="34" xfId="2" applyFont="1" applyFill="1" applyBorder="1" applyAlignment="1">
      <alignment horizontal="center" vertical="center" wrapText="1"/>
    </xf>
    <xf numFmtId="0" fontId="21" fillId="6" borderId="24"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5"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6" xfId="0"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0" fontId="27" fillId="6" borderId="41" xfId="2" applyFont="1" applyFill="1" applyBorder="1" applyAlignment="1">
      <alignment horizontal="center" vertical="center" wrapText="1"/>
    </xf>
    <xf numFmtId="0" fontId="32" fillId="6" borderId="4" xfId="2" applyFont="1" applyFill="1" applyBorder="1" applyAlignment="1">
      <alignment horizontal="center" vertical="center" wrapText="1"/>
    </xf>
    <xf numFmtId="0" fontId="32" fillId="6" borderId="14" xfId="2" applyFont="1" applyFill="1" applyBorder="1" applyAlignment="1">
      <alignment horizontal="center" vertical="center" wrapText="1"/>
    </xf>
    <xf numFmtId="0" fontId="32" fillId="6" borderId="6" xfId="2" applyFont="1" applyFill="1" applyBorder="1" applyAlignment="1">
      <alignment horizontal="center" vertical="center" wrapText="1"/>
    </xf>
    <xf numFmtId="14" fontId="32" fillId="6" borderId="4" xfId="2" applyNumberFormat="1" applyFont="1" applyFill="1" applyBorder="1" applyAlignment="1">
      <alignment horizontal="center" vertical="center" wrapText="1"/>
    </xf>
    <xf numFmtId="14" fontId="32" fillId="6" borderId="14" xfId="2" applyNumberFormat="1" applyFont="1" applyFill="1" applyBorder="1" applyAlignment="1">
      <alignment horizontal="center" vertical="center" wrapText="1"/>
    </xf>
    <xf numFmtId="14" fontId="32" fillId="6" borderId="6" xfId="2" applyNumberFormat="1" applyFont="1" applyFill="1" applyBorder="1" applyAlignment="1">
      <alignment horizontal="center" vertical="center" wrapText="1"/>
    </xf>
    <xf numFmtId="14" fontId="27" fillId="6" borderId="15" xfId="2" applyNumberFormat="1" applyFont="1" applyFill="1" applyBorder="1" applyAlignment="1">
      <alignment horizontal="center" vertical="center" wrapText="1"/>
    </xf>
    <xf numFmtId="14" fontId="27" fillId="6" borderId="12" xfId="2" applyNumberFormat="1" applyFont="1" applyFill="1" applyBorder="1" applyAlignment="1">
      <alignment horizontal="center" vertical="center" wrapText="1"/>
    </xf>
    <xf numFmtId="49" fontId="27" fillId="6" borderId="15" xfId="2" applyNumberFormat="1" applyFont="1" applyFill="1" applyBorder="1" applyAlignment="1">
      <alignment horizontal="center" vertical="center" wrapText="1"/>
    </xf>
    <xf numFmtId="49" fontId="27" fillId="6" borderId="14" xfId="2" applyNumberFormat="1" applyFont="1" applyFill="1" applyBorder="1" applyAlignment="1">
      <alignment horizontal="center" vertical="center" wrapText="1"/>
    </xf>
    <xf numFmtId="49" fontId="27" fillId="6" borderId="12" xfId="2" applyNumberFormat="1" applyFont="1" applyFill="1" applyBorder="1" applyAlignment="1">
      <alignment horizontal="center" vertical="center" wrapText="1"/>
    </xf>
    <xf numFmtId="0" fontId="7" fillId="6" borderId="0" xfId="1" applyFont="1" applyFill="1" applyAlignment="1">
      <alignment horizontal="left" vertical="center" wrapText="1"/>
    </xf>
    <xf numFmtId="0" fontId="9" fillId="0" borderId="13" xfId="1" applyFont="1" applyFill="1" applyBorder="1" applyAlignment="1">
      <alignment horizontal="left" vertical="center" wrapText="1"/>
    </xf>
    <xf numFmtId="0" fontId="9" fillId="0" borderId="7" xfId="1" applyFont="1" applyFill="1" applyBorder="1" applyAlignment="1">
      <alignment horizontal="left" vertical="center" wrapText="1"/>
    </xf>
    <xf numFmtId="0" fontId="9" fillId="0" borderId="11" xfId="1" applyFont="1" applyBorder="1" applyAlignment="1">
      <alignment horizontal="left" vertical="center" wrapText="1"/>
    </xf>
    <xf numFmtId="0" fontId="9" fillId="0" borderId="1" xfId="1" applyFont="1" applyBorder="1" applyAlignment="1">
      <alignment horizontal="left" vertical="center" wrapText="1"/>
    </xf>
    <xf numFmtId="0" fontId="9" fillId="0" borderId="5" xfId="1" applyFont="1" applyFill="1" applyBorder="1" applyAlignment="1">
      <alignment horizontal="left" vertical="center" wrapText="1"/>
    </xf>
    <xf numFmtId="4" fontId="9" fillId="0" borderId="4" xfId="1" applyNumberFormat="1" applyFont="1" applyBorder="1" applyAlignment="1">
      <alignment horizontal="center" vertical="center" wrapText="1"/>
    </xf>
    <xf numFmtId="4" fontId="9" fillId="0" borderId="1" xfId="1" applyNumberFormat="1" applyFont="1" applyBorder="1" applyAlignment="1">
      <alignment horizontal="center" vertical="center" wrapText="1"/>
    </xf>
    <xf numFmtId="4" fontId="9" fillId="0" borderId="6" xfId="1" applyNumberFormat="1" applyFont="1" applyBorder="1" applyAlignment="1">
      <alignment horizontal="center" vertical="center" wrapText="1"/>
    </xf>
    <xf numFmtId="0" fontId="9" fillId="0" borderId="4" xfId="1" applyFont="1" applyBorder="1" applyAlignment="1">
      <alignment horizontal="left" vertical="center" wrapText="1"/>
    </xf>
    <xf numFmtId="0" fontId="9" fillId="0" borderId="6" xfId="1" applyFont="1" applyBorder="1" applyAlignment="1">
      <alignment horizontal="left" vertical="center" wrapText="1"/>
    </xf>
    <xf numFmtId="0" fontId="7" fillId="5" borderId="27" xfId="1"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11" xfId="1" applyFont="1" applyBorder="1" applyAlignment="1">
      <alignment horizontal="center" vertical="center" wrapText="1"/>
    </xf>
    <xf numFmtId="4" fontId="23" fillId="0" borderId="15" xfId="1" applyNumberFormat="1" applyFont="1" applyBorder="1" applyAlignment="1">
      <alignment horizontal="right" vertical="center" wrapText="1"/>
    </xf>
    <xf numFmtId="4" fontId="23" fillId="0" borderId="14" xfId="1" applyNumberFormat="1" applyFont="1" applyBorder="1" applyAlignment="1">
      <alignment horizontal="right" vertical="center" wrapText="1"/>
    </xf>
    <xf numFmtId="4" fontId="23" fillId="0" borderId="12" xfId="1" applyNumberFormat="1" applyFont="1" applyBorder="1" applyAlignment="1">
      <alignment horizontal="right" vertical="center" wrapText="1"/>
    </xf>
    <xf numFmtId="0" fontId="9" fillId="0" borderId="21"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 xfId="1" applyFont="1" applyBorder="1" applyAlignment="1">
      <alignment horizontal="center" vertical="center" wrapText="1"/>
    </xf>
    <xf numFmtId="0" fontId="9" fillId="0" borderId="6" xfId="1" applyFont="1" applyBorder="1" applyAlignment="1">
      <alignment horizontal="center" vertical="center" wrapText="1"/>
    </xf>
    <xf numFmtId="0" fontId="21" fillId="0" borderId="0" xfId="1" applyFont="1" applyAlignment="1">
      <alignment horizontal="center" vertical="center" wrapText="1"/>
    </xf>
    <xf numFmtId="0" fontId="25" fillId="0" borderId="0" xfId="1" applyFont="1" applyAlignment="1">
      <alignment horizontal="center" vertical="center" wrapText="1"/>
    </xf>
    <xf numFmtId="0" fontId="7" fillId="2" borderId="27" xfId="1" applyFont="1" applyFill="1" applyBorder="1" applyAlignment="1">
      <alignment horizontal="center" vertical="center" wrapText="1"/>
    </xf>
    <xf numFmtId="4" fontId="9" fillId="0" borderId="15" xfId="1" applyNumberFormat="1" applyFont="1" applyBorder="1" applyAlignment="1">
      <alignment horizontal="right" vertical="center" wrapText="1"/>
    </xf>
    <xf numFmtId="4" fontId="9" fillId="0" borderId="14" xfId="1" applyNumberFormat="1" applyFont="1" applyBorder="1" applyAlignment="1">
      <alignment horizontal="right" vertical="center" wrapText="1"/>
    </xf>
    <xf numFmtId="4" fontId="9" fillId="0" borderId="12" xfId="1" applyNumberFormat="1" applyFont="1" applyBorder="1" applyAlignment="1">
      <alignment horizontal="right" vertical="center" wrapText="1"/>
    </xf>
    <xf numFmtId="0" fontId="9" fillId="0" borderId="5" xfId="1" applyFont="1" applyBorder="1" applyAlignment="1">
      <alignment horizontal="left" vertical="center" wrapText="1"/>
    </xf>
    <xf numFmtId="0" fontId="9" fillId="0" borderId="7" xfId="1" applyFont="1" applyBorder="1" applyAlignment="1">
      <alignment horizontal="left" vertical="center" wrapText="1"/>
    </xf>
    <xf numFmtId="0" fontId="9" fillId="0" borderId="4" xfId="1" applyFont="1" applyFill="1" applyBorder="1" applyAlignment="1">
      <alignment horizontal="center" vertical="center" wrapText="1"/>
    </xf>
    <xf numFmtId="0" fontId="9" fillId="0" borderId="6" xfId="1" applyFont="1" applyFill="1" applyBorder="1" applyAlignment="1">
      <alignment horizontal="center" vertical="center" wrapText="1"/>
    </xf>
    <xf numFmtId="4" fontId="22" fillId="0" borderId="15" xfId="1" applyNumberFormat="1" applyFont="1" applyBorder="1" applyAlignment="1">
      <alignment horizontal="right" vertical="center" wrapText="1"/>
    </xf>
    <xf numFmtId="4" fontId="22" fillId="0" borderId="12" xfId="1" applyNumberFormat="1" applyFont="1" applyBorder="1" applyAlignment="1">
      <alignment horizontal="right" vertical="center" wrapText="1"/>
    </xf>
  </cellXfs>
  <cellStyles count="13">
    <cellStyle name="Cancel" xfId="1"/>
    <cellStyle name="Cancel 2" xfId="2"/>
    <cellStyle name="Euro" xfId="3"/>
    <cellStyle name="Millares" xfId="4" builtinId="3"/>
    <cellStyle name="Millares 2" xfId="5"/>
    <cellStyle name="Millares 3" xfId="6"/>
    <cellStyle name="Normal" xfId="0" builtinId="0"/>
    <cellStyle name="Normal 2" xfId="7"/>
    <cellStyle name="Normal 3" xfId="8"/>
    <cellStyle name="Normal 4" xfId="12"/>
    <cellStyle name="Normal 6" xfId="9"/>
    <cellStyle name="Normal 6 2" xfId="10"/>
    <cellStyle name="Porcentaje" xfId="11" builtinId="5"/>
  </cellStyles>
  <dxfs count="0"/>
  <tableStyles count="0" defaultTableStyle="TableStyleMedium2" defaultPivotStyle="PivotStyleLight16"/>
  <colors>
    <mruColors>
      <color rgb="FF66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231321</xdr:colOff>
      <xdr:row>0</xdr:row>
      <xdr:rowOff>0</xdr:rowOff>
    </xdr:from>
    <xdr:to>
      <xdr:col>4</xdr:col>
      <xdr:colOff>1728107</xdr:colOff>
      <xdr:row>1</xdr:row>
      <xdr:rowOff>707571</xdr:rowOff>
    </xdr:to>
    <xdr:pic>
      <xdr:nvPicPr>
        <xdr:cNvPr id="1044" name="Imagen 1" descr="LOGO-NUEVO-ESSALUD">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321" y="0"/>
          <a:ext cx="2544536" cy="1347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3"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356"/>
      <c r="C2" s="356"/>
      <c r="D2" s="356"/>
      <c r="E2" s="356"/>
      <c r="F2" s="356"/>
      <c r="G2" s="356"/>
      <c r="H2"/>
      <c r="I2" s="9"/>
      <c r="J2" s="9"/>
    </row>
    <row r="3" spans="2:11" ht="21.75" customHeight="1" x14ac:dyDescent="0.2">
      <c r="B3" s="356" t="s">
        <v>287</v>
      </c>
      <c r="C3" s="356"/>
      <c r="D3" s="356"/>
      <c r="E3" s="356"/>
      <c r="F3" s="356"/>
      <c r="G3" s="356"/>
      <c r="H3" s="356"/>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356" t="s">
        <v>260</v>
      </c>
      <c r="C41" s="356"/>
      <c r="D41" s="356"/>
      <c r="E41" s="356"/>
      <c r="F41" s="356"/>
      <c r="G41" s="356"/>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3"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359" t="s">
        <v>69</v>
      </c>
      <c r="C2" s="359"/>
      <c r="D2" s="359"/>
      <c r="E2" s="359"/>
      <c r="F2" s="359"/>
      <c r="G2" s="359"/>
      <c r="H2" s="359"/>
    </row>
    <row r="3" spans="2:10" x14ac:dyDescent="0.2">
      <c r="C3" s="9"/>
    </row>
    <row r="4" spans="2:10" ht="18" customHeight="1" x14ac:dyDescent="0.2">
      <c r="B4" s="357" t="s">
        <v>70</v>
      </c>
      <c r="C4" s="357" t="s">
        <v>54</v>
      </c>
      <c r="D4" s="357" t="s">
        <v>127</v>
      </c>
      <c r="E4" s="357" t="s">
        <v>126</v>
      </c>
      <c r="F4" s="26"/>
      <c r="G4" s="357" t="s">
        <v>90</v>
      </c>
      <c r="H4" s="360" t="s">
        <v>75</v>
      </c>
      <c r="J4" s="357"/>
    </row>
    <row r="5" spans="2:10" ht="18" customHeight="1" x14ac:dyDescent="0.2">
      <c r="B5" s="358"/>
      <c r="C5" s="358"/>
      <c r="D5" s="358" t="s">
        <v>58</v>
      </c>
      <c r="E5" s="358"/>
      <c r="F5" s="19" t="s">
        <v>74</v>
      </c>
      <c r="G5" s="358"/>
      <c r="H5" s="361"/>
      <c r="J5" s="358"/>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4"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tabSelected="1" view="pageBreakPreview" zoomScale="70" zoomScaleNormal="75" zoomScaleSheetLayoutView="70" workbookViewId="0">
      <pane ySplit="5" topLeftCell="A6" activePane="bottomLeft" state="frozen"/>
      <selection activeCell="A5" sqref="A5"/>
      <selection pane="bottomLeft" activeCell="H96" sqref="H96"/>
    </sheetView>
  </sheetViews>
  <sheetFormatPr baseColWidth="10" defaultColWidth="11.42578125" defaultRowHeight="12.75" x14ac:dyDescent="0.2"/>
  <cols>
    <col min="1" max="1" width="4" style="122" customWidth="1"/>
    <col min="2" max="2" width="11.7109375" style="120" customWidth="1"/>
    <col min="3" max="3" width="13.7109375" style="120" hidden="1" customWidth="1"/>
    <col min="4" max="4" width="21.140625" style="120" hidden="1" customWidth="1"/>
    <col min="5" max="5" width="41.42578125" style="115" customWidth="1"/>
    <col min="6" max="6" width="24.140625" style="120" customWidth="1"/>
    <col min="7" max="7" width="23.5703125" style="115" hidden="1" customWidth="1"/>
    <col min="8" max="8" width="58.7109375" style="120" customWidth="1"/>
    <col min="9" max="9" width="47.28515625" style="121" customWidth="1"/>
    <col min="10" max="10" width="23.5703125" style="120" customWidth="1"/>
    <col min="11" max="11" width="21.140625" style="120" customWidth="1"/>
    <col min="12" max="12" width="29.85546875" style="120" customWidth="1"/>
    <col min="13" max="13" width="18.140625" style="120" customWidth="1"/>
    <col min="14" max="14" width="22.85546875" style="120" customWidth="1"/>
    <col min="15" max="15" width="50.5703125" style="123" customWidth="1"/>
    <col min="16" max="16" width="31.85546875" style="123" customWidth="1"/>
    <col min="17" max="17" width="38.42578125" style="123" customWidth="1"/>
    <col min="18" max="18" width="33.5703125" style="122" customWidth="1"/>
    <col min="19" max="16384" width="11.42578125" style="122"/>
  </cols>
  <sheetData>
    <row r="1" spans="1:19" ht="50.25" customHeight="1" x14ac:dyDescent="0.2">
      <c r="I1" s="149"/>
    </row>
    <row r="2" spans="1:19" ht="68.25" customHeight="1" thickBot="1" x14ac:dyDescent="0.25"/>
    <row r="3" spans="1:19" s="125" customFormat="1" ht="49.5" customHeight="1" thickBot="1" x14ac:dyDescent="0.25">
      <c r="B3" s="365" t="s">
        <v>522</v>
      </c>
      <c r="C3" s="366"/>
      <c r="D3" s="366"/>
      <c r="E3" s="366"/>
      <c r="F3" s="366"/>
      <c r="G3" s="366"/>
      <c r="H3" s="367"/>
      <c r="I3" s="116"/>
      <c r="J3" s="116"/>
      <c r="K3" s="116"/>
      <c r="L3" s="116"/>
      <c r="M3" s="116"/>
      <c r="N3" s="116"/>
      <c r="O3" s="116"/>
      <c r="P3" s="116"/>
      <c r="Q3" s="124"/>
    </row>
    <row r="4" spans="1:19" s="125" customFormat="1" ht="40.5" customHeight="1" thickBot="1" x14ac:dyDescent="0.25">
      <c r="A4" s="126"/>
      <c r="B4" s="383" t="s">
        <v>23</v>
      </c>
      <c r="C4" s="383" t="s">
        <v>302</v>
      </c>
      <c r="D4" s="383" t="s">
        <v>301</v>
      </c>
      <c r="E4" s="383" t="s">
        <v>300</v>
      </c>
      <c r="F4" s="383" t="s">
        <v>299</v>
      </c>
      <c r="G4" s="383" t="s">
        <v>415</v>
      </c>
      <c r="H4" s="383" t="s">
        <v>298</v>
      </c>
      <c r="I4" s="392" t="s">
        <v>289</v>
      </c>
      <c r="J4" s="389" t="s">
        <v>290</v>
      </c>
      <c r="K4" s="390"/>
      <c r="L4" s="390"/>
      <c r="M4" s="390"/>
      <c r="N4" s="391"/>
      <c r="O4" s="127" t="s">
        <v>303</v>
      </c>
      <c r="P4" s="127" t="s">
        <v>291</v>
      </c>
      <c r="Q4" s="127" t="s">
        <v>292</v>
      </c>
    </row>
    <row r="5" spans="1:19" s="125" customFormat="1" ht="81.75" customHeight="1" thickBot="1" x14ac:dyDescent="0.25">
      <c r="A5" s="126"/>
      <c r="B5" s="384"/>
      <c r="C5" s="384"/>
      <c r="D5" s="384"/>
      <c r="E5" s="384"/>
      <c r="F5" s="384"/>
      <c r="G5" s="384"/>
      <c r="H5" s="384"/>
      <c r="I5" s="393"/>
      <c r="J5" s="137" t="s">
        <v>293</v>
      </c>
      <c r="K5" s="137" t="s">
        <v>294</v>
      </c>
      <c r="L5" s="137" t="s">
        <v>295</v>
      </c>
      <c r="M5" s="137" t="s">
        <v>296</v>
      </c>
      <c r="N5" s="137" t="s">
        <v>297</v>
      </c>
      <c r="O5" s="184" t="s">
        <v>303</v>
      </c>
      <c r="P5" s="184" t="s">
        <v>291</v>
      </c>
      <c r="Q5" s="184" t="s">
        <v>292</v>
      </c>
    </row>
    <row r="6" spans="1:19" ht="52.5" customHeight="1" thickBot="1" x14ac:dyDescent="0.25">
      <c r="A6" s="135"/>
      <c r="B6" s="371">
        <v>1</v>
      </c>
      <c r="C6" s="368">
        <v>211309</v>
      </c>
      <c r="D6" s="379">
        <v>41156</v>
      </c>
      <c r="E6" s="368" t="s">
        <v>9</v>
      </c>
      <c r="F6" s="244" t="s">
        <v>95</v>
      </c>
      <c r="G6" s="117">
        <v>0</v>
      </c>
      <c r="H6" s="187" t="s">
        <v>367</v>
      </c>
      <c r="I6" s="187" t="s">
        <v>367</v>
      </c>
      <c r="J6" s="174" t="s">
        <v>368</v>
      </c>
      <c r="K6" s="174" t="s">
        <v>369</v>
      </c>
      <c r="L6" s="117">
        <v>162000</v>
      </c>
      <c r="M6" s="174" t="s">
        <v>370</v>
      </c>
      <c r="N6" s="180"/>
      <c r="O6" s="174"/>
      <c r="P6" s="174"/>
      <c r="Q6" s="129"/>
    </row>
    <row r="7" spans="1:19" ht="258" customHeight="1" thickBot="1" x14ac:dyDescent="0.25">
      <c r="A7" s="135"/>
      <c r="B7" s="372"/>
      <c r="C7" s="369"/>
      <c r="D7" s="380"/>
      <c r="E7" s="369"/>
      <c r="F7" s="245" t="s">
        <v>72</v>
      </c>
      <c r="G7" s="119">
        <v>0</v>
      </c>
      <c r="H7" s="286" t="s">
        <v>537</v>
      </c>
      <c r="I7" s="187" t="s">
        <v>430</v>
      </c>
      <c r="J7" s="187" t="s">
        <v>456</v>
      </c>
      <c r="K7" s="187"/>
      <c r="L7" s="295">
        <v>8342317.4299999997</v>
      </c>
      <c r="M7" s="187" t="s">
        <v>457</v>
      </c>
      <c r="N7" s="274">
        <v>43400</v>
      </c>
      <c r="O7" s="187" t="s">
        <v>458</v>
      </c>
      <c r="P7" s="175"/>
      <c r="Q7" s="130"/>
    </row>
    <row r="8" spans="1:19" ht="144" customHeight="1" x14ac:dyDescent="0.2">
      <c r="A8" s="135"/>
      <c r="B8" s="385"/>
      <c r="C8" s="378"/>
      <c r="D8" s="381"/>
      <c r="E8" s="378"/>
      <c r="F8" s="250" t="s">
        <v>396</v>
      </c>
      <c r="G8" s="192">
        <v>70000</v>
      </c>
      <c r="H8" s="287" t="s">
        <v>501</v>
      </c>
      <c r="I8" s="187" t="s">
        <v>459</v>
      </c>
      <c r="J8" s="187"/>
      <c r="K8" s="187" t="s">
        <v>368</v>
      </c>
      <c r="L8" s="295">
        <v>1164239.82</v>
      </c>
      <c r="M8" s="187"/>
      <c r="N8" s="274">
        <v>43400</v>
      </c>
      <c r="O8" s="187"/>
      <c r="P8" s="187"/>
      <c r="Q8" s="187"/>
      <c r="R8" s="187"/>
      <c r="S8" s="187"/>
    </row>
    <row r="9" spans="1:19" s="169" customFormat="1" ht="251.25" customHeight="1" thickBot="1" x14ac:dyDescent="0.25">
      <c r="A9" s="135"/>
      <c r="B9" s="373"/>
      <c r="C9" s="370"/>
      <c r="D9" s="382"/>
      <c r="E9" s="370"/>
      <c r="F9" s="246" t="s">
        <v>288</v>
      </c>
      <c r="G9" s="207">
        <v>1255694</v>
      </c>
      <c r="H9" s="189" t="s">
        <v>538</v>
      </c>
      <c r="I9" s="283" t="s">
        <v>532</v>
      </c>
      <c r="J9" s="173"/>
      <c r="K9" s="173"/>
      <c r="L9" s="160"/>
      <c r="M9" s="173">
        <v>749</v>
      </c>
      <c r="N9" s="173"/>
      <c r="O9" s="176"/>
      <c r="P9" s="176"/>
      <c r="Q9" s="131"/>
      <c r="R9" s="168"/>
    </row>
    <row r="10" spans="1:19" ht="123" customHeight="1" x14ac:dyDescent="0.2">
      <c r="A10" s="135"/>
      <c r="B10" s="371">
        <v>2</v>
      </c>
      <c r="C10" s="368">
        <v>237720</v>
      </c>
      <c r="D10" s="379">
        <v>41421</v>
      </c>
      <c r="E10" s="368" t="s">
        <v>10</v>
      </c>
      <c r="F10" s="244" t="s">
        <v>95</v>
      </c>
      <c r="G10" s="117">
        <v>0</v>
      </c>
      <c r="H10" s="311" t="s">
        <v>367</v>
      </c>
      <c r="I10" s="311" t="s">
        <v>373</v>
      </c>
      <c r="J10" s="293" t="s">
        <v>371</v>
      </c>
      <c r="K10" s="293" t="s">
        <v>369</v>
      </c>
      <c r="L10" s="312">
        <v>275000</v>
      </c>
      <c r="M10" s="293" t="s">
        <v>370</v>
      </c>
      <c r="N10" s="294" t="s">
        <v>372</v>
      </c>
      <c r="O10" s="293"/>
      <c r="P10" s="174"/>
      <c r="Q10" s="129"/>
      <c r="R10" s="128"/>
    </row>
    <row r="11" spans="1:19" ht="193.5" customHeight="1" x14ac:dyDescent="0.2">
      <c r="A11" s="135"/>
      <c r="B11" s="372"/>
      <c r="C11" s="369"/>
      <c r="D11" s="380"/>
      <c r="E11" s="369"/>
      <c r="F11" s="245" t="s">
        <v>72</v>
      </c>
      <c r="G11" s="119">
        <v>1467491.49</v>
      </c>
      <c r="H11" s="255" t="s">
        <v>539</v>
      </c>
      <c r="I11" s="189" t="s">
        <v>503</v>
      </c>
      <c r="J11" s="189" t="s">
        <v>460</v>
      </c>
      <c r="K11" s="189"/>
      <c r="L11" s="189">
        <v>18514392.77</v>
      </c>
      <c r="M11" s="189" t="s">
        <v>464</v>
      </c>
      <c r="N11" s="313">
        <v>43520</v>
      </c>
      <c r="O11" s="189" t="s">
        <v>463</v>
      </c>
      <c r="P11" s="175"/>
      <c r="Q11" s="130"/>
      <c r="R11" s="128"/>
    </row>
    <row r="12" spans="1:19" ht="92.25" customHeight="1" x14ac:dyDescent="0.2">
      <c r="A12" s="135"/>
      <c r="B12" s="385"/>
      <c r="C12" s="378"/>
      <c r="D12" s="381"/>
      <c r="E12" s="378"/>
      <c r="F12" s="250" t="s">
        <v>396</v>
      </c>
      <c r="G12" s="192">
        <v>708300</v>
      </c>
      <c r="H12" s="255" t="s">
        <v>502</v>
      </c>
      <c r="I12" s="189"/>
      <c r="J12" s="189"/>
      <c r="K12" s="189" t="s">
        <v>461</v>
      </c>
      <c r="L12" s="189">
        <v>2168458.31</v>
      </c>
      <c r="M12" s="189"/>
      <c r="N12" s="313">
        <v>43520</v>
      </c>
      <c r="O12" s="251"/>
      <c r="P12" s="183"/>
      <c r="Q12" s="150"/>
      <c r="R12" s="128"/>
    </row>
    <row r="13" spans="1:19" s="169" customFormat="1" ht="134.25" customHeight="1" thickBot="1" x14ac:dyDescent="0.25">
      <c r="A13" s="135"/>
      <c r="B13" s="373"/>
      <c r="C13" s="370"/>
      <c r="D13" s="382"/>
      <c r="E13" s="370"/>
      <c r="F13" s="246" t="s">
        <v>77</v>
      </c>
      <c r="G13" s="207">
        <v>1500000</v>
      </c>
      <c r="H13" s="284" t="s">
        <v>540</v>
      </c>
      <c r="I13" s="284" t="s">
        <v>462</v>
      </c>
      <c r="J13" s="284"/>
      <c r="K13" s="284"/>
      <c r="L13" s="284"/>
      <c r="M13" s="284"/>
      <c r="N13" s="284"/>
      <c r="O13" s="252"/>
      <c r="P13" s="176"/>
      <c r="Q13" s="131"/>
      <c r="R13" s="168"/>
    </row>
    <row r="14" spans="1:19" ht="126.75" customHeight="1" thickBot="1" x14ac:dyDescent="0.25">
      <c r="A14" s="135"/>
      <c r="B14" s="371">
        <v>3</v>
      </c>
      <c r="C14" s="368">
        <v>238552</v>
      </c>
      <c r="D14" s="379">
        <v>41591</v>
      </c>
      <c r="E14" s="368" t="s">
        <v>12</v>
      </c>
      <c r="F14" s="244" t="s">
        <v>95</v>
      </c>
      <c r="G14" s="117">
        <v>0</v>
      </c>
      <c r="H14" s="187" t="s">
        <v>542</v>
      </c>
      <c r="I14" s="174" t="s">
        <v>373</v>
      </c>
      <c r="J14" s="174" t="s">
        <v>374</v>
      </c>
      <c r="K14" s="174" t="s">
        <v>375</v>
      </c>
      <c r="L14" s="117">
        <v>138599.91</v>
      </c>
      <c r="M14" s="174" t="s">
        <v>370</v>
      </c>
      <c r="N14" s="177"/>
      <c r="O14" s="174"/>
      <c r="P14" s="174"/>
      <c r="Q14" s="129"/>
      <c r="R14" s="128"/>
    </row>
    <row r="15" spans="1:19" ht="236.25" customHeight="1" x14ac:dyDescent="0.2">
      <c r="A15" s="135"/>
      <c r="B15" s="372"/>
      <c r="C15" s="369"/>
      <c r="D15" s="380"/>
      <c r="E15" s="369"/>
      <c r="F15" s="245" t="s">
        <v>72</v>
      </c>
      <c r="G15" s="119">
        <v>1381449.84</v>
      </c>
      <c r="H15" s="286" t="s">
        <v>543</v>
      </c>
      <c r="I15" s="253" t="s">
        <v>430</v>
      </c>
      <c r="J15" s="235" t="s">
        <v>465</v>
      </c>
      <c r="K15" s="235"/>
      <c r="L15" s="254">
        <v>12244896.16</v>
      </c>
      <c r="M15" s="235" t="s">
        <v>467</v>
      </c>
      <c r="N15" s="175" t="s">
        <v>326</v>
      </c>
      <c r="O15" s="153" t="s">
        <v>321</v>
      </c>
      <c r="P15" s="175"/>
      <c r="Q15" s="130"/>
      <c r="R15" s="128"/>
    </row>
    <row r="16" spans="1:19" ht="94.5" customHeight="1" x14ac:dyDescent="0.2">
      <c r="A16" s="135"/>
      <c r="B16" s="385"/>
      <c r="C16" s="378"/>
      <c r="D16" s="381"/>
      <c r="E16" s="378"/>
      <c r="F16" s="250" t="s">
        <v>333</v>
      </c>
      <c r="G16" s="192">
        <v>481812.97</v>
      </c>
      <c r="H16" s="287" t="s">
        <v>541</v>
      </c>
      <c r="I16" s="256"/>
      <c r="J16" s="236"/>
      <c r="K16" s="236" t="s">
        <v>466</v>
      </c>
      <c r="L16" s="257">
        <v>1144092.5</v>
      </c>
      <c r="M16" s="236"/>
      <c r="N16" s="175" t="s">
        <v>326</v>
      </c>
      <c r="O16" s="155"/>
      <c r="P16" s="183"/>
      <c r="Q16" s="150"/>
      <c r="R16" s="128"/>
    </row>
    <row r="17" spans="1:18" s="169" customFormat="1" ht="139.5" customHeight="1" thickBot="1" x14ac:dyDescent="0.25">
      <c r="A17" s="135"/>
      <c r="B17" s="373"/>
      <c r="C17" s="370"/>
      <c r="D17" s="382"/>
      <c r="E17" s="370"/>
      <c r="F17" s="246" t="s">
        <v>77</v>
      </c>
      <c r="G17" s="118">
        <v>2278554</v>
      </c>
      <c r="H17" s="255" t="s">
        <v>533</v>
      </c>
      <c r="I17" s="282" t="s">
        <v>534</v>
      </c>
      <c r="J17" s="240"/>
      <c r="K17" s="240"/>
      <c r="L17" s="258"/>
      <c r="M17" s="240"/>
      <c r="N17" s="176"/>
      <c r="O17" s="176"/>
      <c r="P17" s="176"/>
      <c r="Q17" s="131"/>
      <c r="R17" s="168"/>
    </row>
    <row r="18" spans="1:18" ht="66" customHeight="1" x14ac:dyDescent="0.2">
      <c r="A18" s="135"/>
      <c r="B18" s="371">
        <v>4</v>
      </c>
      <c r="C18" s="368">
        <v>269832</v>
      </c>
      <c r="D18" s="379">
        <v>41592</v>
      </c>
      <c r="E18" s="368" t="s">
        <v>311</v>
      </c>
      <c r="F18" s="244" t="s">
        <v>95</v>
      </c>
      <c r="G18" s="117">
        <v>0</v>
      </c>
      <c r="H18" s="284" t="s">
        <v>367</v>
      </c>
      <c r="I18" s="143" t="s">
        <v>426</v>
      </c>
      <c r="J18" s="174" t="s">
        <v>375</v>
      </c>
      <c r="K18" s="174" t="s">
        <v>375</v>
      </c>
      <c r="L18" s="174"/>
      <c r="M18" s="174"/>
      <c r="N18" s="177"/>
      <c r="O18" s="174"/>
      <c r="P18" s="174"/>
      <c r="Q18" s="129"/>
      <c r="R18" s="128"/>
    </row>
    <row r="19" spans="1:18" ht="90" x14ac:dyDescent="0.2">
      <c r="A19" s="135"/>
      <c r="B19" s="372"/>
      <c r="C19" s="369"/>
      <c r="D19" s="380"/>
      <c r="E19" s="369"/>
      <c r="F19" s="245" t="s">
        <v>72</v>
      </c>
      <c r="G19" s="119">
        <v>0</v>
      </c>
      <c r="H19" s="206" t="s">
        <v>416</v>
      </c>
      <c r="I19" s="206" t="s">
        <v>469</v>
      </c>
      <c r="J19" s="175" t="s">
        <v>322</v>
      </c>
      <c r="K19" s="175"/>
      <c r="L19" s="190">
        <v>1836450.17</v>
      </c>
      <c r="M19" s="175" t="s">
        <v>324</v>
      </c>
      <c r="N19" s="191" t="s">
        <v>391</v>
      </c>
      <c r="O19" s="153" t="s">
        <v>321</v>
      </c>
      <c r="P19" s="175" t="s">
        <v>325</v>
      </c>
      <c r="Q19" s="130" t="s">
        <v>325</v>
      </c>
      <c r="R19" s="128"/>
    </row>
    <row r="20" spans="1:18" ht="45" x14ac:dyDescent="0.2">
      <c r="A20" s="135"/>
      <c r="B20" s="385"/>
      <c r="C20" s="378"/>
      <c r="D20" s="381"/>
      <c r="E20" s="378"/>
      <c r="F20" s="250" t="s">
        <v>396</v>
      </c>
      <c r="G20" s="192">
        <v>0</v>
      </c>
      <c r="H20" s="189" t="s">
        <v>417</v>
      </c>
      <c r="I20" s="206" t="s">
        <v>414</v>
      </c>
      <c r="J20" s="183"/>
      <c r="K20" s="175" t="s">
        <v>323</v>
      </c>
      <c r="L20" s="190">
        <v>197579.2</v>
      </c>
      <c r="M20" s="175" t="s">
        <v>418</v>
      </c>
      <c r="N20" s="191" t="s">
        <v>391</v>
      </c>
      <c r="O20" s="155"/>
      <c r="P20" s="183"/>
      <c r="Q20" s="150"/>
      <c r="R20" s="128"/>
    </row>
    <row r="21" spans="1:18" s="169" customFormat="1" ht="113.25" customHeight="1" thickBot="1" x14ac:dyDescent="0.3">
      <c r="A21" s="135"/>
      <c r="B21" s="373"/>
      <c r="C21" s="370"/>
      <c r="D21" s="382"/>
      <c r="E21" s="370"/>
      <c r="F21" s="246" t="s">
        <v>77</v>
      </c>
      <c r="G21" s="207">
        <v>9660</v>
      </c>
      <c r="H21" s="255" t="s">
        <v>468</v>
      </c>
      <c r="I21" s="282" t="s">
        <v>462</v>
      </c>
      <c r="J21" s="176"/>
      <c r="K21" s="208"/>
      <c r="L21" s="176"/>
      <c r="M21" s="118"/>
      <c r="N21" s="176"/>
      <c r="O21" s="176"/>
      <c r="P21" s="176"/>
      <c r="Q21" s="131"/>
      <c r="R21" s="168"/>
    </row>
    <row r="22" spans="1:18" ht="66" customHeight="1" x14ac:dyDescent="0.2">
      <c r="A22" s="135"/>
      <c r="B22" s="374">
        <v>5</v>
      </c>
      <c r="C22" s="174"/>
      <c r="D22" s="177"/>
      <c r="E22" s="368" t="s">
        <v>424</v>
      </c>
      <c r="F22" s="244" t="s">
        <v>95</v>
      </c>
      <c r="G22" s="117">
        <v>0</v>
      </c>
      <c r="H22" s="187" t="s">
        <v>367</v>
      </c>
      <c r="I22" s="193" t="s">
        <v>387</v>
      </c>
      <c r="J22" s="174" t="s">
        <v>375</v>
      </c>
      <c r="K22" s="174" t="s">
        <v>375</v>
      </c>
      <c r="L22" s="138"/>
      <c r="M22" s="151"/>
      <c r="N22" s="151"/>
      <c r="O22" s="151"/>
      <c r="P22" s="151"/>
      <c r="Q22" s="152"/>
      <c r="R22" s="128"/>
    </row>
    <row r="23" spans="1:18" ht="75" x14ac:dyDescent="0.2">
      <c r="A23" s="135"/>
      <c r="B23" s="375"/>
      <c r="C23" s="175"/>
      <c r="D23" s="178"/>
      <c r="E23" s="369"/>
      <c r="F23" s="153" t="s">
        <v>72</v>
      </c>
      <c r="G23" s="209">
        <v>0</v>
      </c>
      <c r="H23" s="284" t="s">
        <v>433</v>
      </c>
      <c r="I23" s="229" t="s">
        <v>434</v>
      </c>
      <c r="J23" s="153" t="s">
        <v>319</v>
      </c>
      <c r="K23" s="153"/>
      <c r="L23" s="195">
        <v>3701972.11</v>
      </c>
      <c r="M23" s="153" t="s">
        <v>394</v>
      </c>
      <c r="N23" s="153" t="s">
        <v>329</v>
      </c>
      <c r="O23" s="153" t="s">
        <v>321</v>
      </c>
      <c r="P23" s="153"/>
      <c r="Q23" s="154"/>
      <c r="R23" s="128"/>
    </row>
    <row r="24" spans="1:18" ht="60" x14ac:dyDescent="0.2">
      <c r="A24" s="135"/>
      <c r="B24" s="376"/>
      <c r="C24" s="183"/>
      <c r="D24" s="182"/>
      <c r="E24" s="378"/>
      <c r="F24" s="250" t="s">
        <v>396</v>
      </c>
      <c r="G24" s="210">
        <v>78642.13</v>
      </c>
      <c r="H24" s="288" t="s">
        <v>431</v>
      </c>
      <c r="I24" s="230" t="s">
        <v>414</v>
      </c>
      <c r="J24" s="155"/>
      <c r="K24" s="153" t="s">
        <v>320</v>
      </c>
      <c r="L24" s="211">
        <v>453431.52</v>
      </c>
      <c r="M24" s="153" t="s">
        <v>423</v>
      </c>
      <c r="N24" s="153" t="s">
        <v>329</v>
      </c>
      <c r="O24" s="155"/>
      <c r="P24" s="155"/>
      <c r="Q24" s="156"/>
      <c r="R24" s="128"/>
    </row>
    <row r="25" spans="1:18" ht="84.75" customHeight="1" x14ac:dyDescent="0.2">
      <c r="A25" s="135"/>
      <c r="B25" s="376"/>
      <c r="C25" s="299"/>
      <c r="D25" s="302"/>
      <c r="E25" s="378"/>
      <c r="F25" s="299" t="s">
        <v>544</v>
      </c>
      <c r="G25" s="210"/>
      <c r="H25" s="288" t="s">
        <v>520</v>
      </c>
      <c r="I25" s="230" t="s">
        <v>564</v>
      </c>
      <c r="J25" s="155" t="s">
        <v>546</v>
      </c>
      <c r="K25" s="155"/>
      <c r="L25" s="211">
        <v>1075397.76</v>
      </c>
      <c r="M25" s="153" t="s">
        <v>548</v>
      </c>
      <c r="N25" s="155" t="s">
        <v>549</v>
      </c>
      <c r="O25" s="153" t="s">
        <v>321</v>
      </c>
      <c r="P25" s="155"/>
      <c r="Q25" s="156"/>
      <c r="R25" s="128"/>
    </row>
    <row r="26" spans="1:18" ht="45.75" thickBot="1" x14ac:dyDescent="0.25">
      <c r="A26" s="135"/>
      <c r="B26" s="376"/>
      <c r="C26" s="299"/>
      <c r="D26" s="302"/>
      <c r="E26" s="378"/>
      <c r="F26" s="299" t="s">
        <v>545</v>
      </c>
      <c r="G26" s="210"/>
      <c r="H26" s="288" t="s">
        <v>521</v>
      </c>
      <c r="I26" s="230" t="s">
        <v>565</v>
      </c>
      <c r="J26" s="155"/>
      <c r="K26" s="155" t="s">
        <v>547</v>
      </c>
      <c r="L26" s="265">
        <v>133688.85999999999</v>
      </c>
      <c r="M26" s="155"/>
      <c r="N26" s="155"/>
      <c r="O26" s="155"/>
      <c r="P26" s="155"/>
      <c r="Q26" s="156"/>
      <c r="R26" s="128"/>
    </row>
    <row r="27" spans="1:18" s="169" customFormat="1" ht="111.75" customHeight="1" thickBot="1" x14ac:dyDescent="0.25">
      <c r="A27" s="135"/>
      <c r="B27" s="377"/>
      <c r="C27" s="176"/>
      <c r="D27" s="179"/>
      <c r="E27" s="370"/>
      <c r="F27" s="212" t="s">
        <v>77</v>
      </c>
      <c r="G27" s="118">
        <v>1554612</v>
      </c>
      <c r="H27" s="255" t="s">
        <v>528</v>
      </c>
      <c r="I27" s="282" t="s">
        <v>432</v>
      </c>
      <c r="J27" s="212"/>
      <c r="K27" s="212"/>
      <c r="L27" s="204"/>
      <c r="M27" s="212"/>
      <c r="N27" s="212"/>
      <c r="O27" s="212"/>
      <c r="P27" s="212"/>
      <c r="Q27" s="213"/>
      <c r="R27" s="168"/>
    </row>
    <row r="28" spans="1:18" ht="99.75" customHeight="1" x14ac:dyDescent="0.2">
      <c r="A28" s="135"/>
      <c r="B28" s="374">
        <v>6</v>
      </c>
      <c r="C28" s="174"/>
      <c r="D28" s="177"/>
      <c r="E28" s="394" t="s">
        <v>328</v>
      </c>
      <c r="F28" s="244" t="s">
        <v>95</v>
      </c>
      <c r="G28" s="117">
        <v>0</v>
      </c>
      <c r="H28" s="311" t="s">
        <v>356</v>
      </c>
      <c r="I28" s="187" t="s">
        <v>392</v>
      </c>
      <c r="J28" s="174" t="s">
        <v>375</v>
      </c>
      <c r="K28" s="174" t="s">
        <v>375</v>
      </c>
      <c r="L28" s="138"/>
      <c r="M28" s="151"/>
      <c r="N28" s="151"/>
      <c r="O28" s="151"/>
      <c r="P28" s="151"/>
      <c r="Q28" s="152"/>
      <c r="R28" s="128"/>
    </row>
    <row r="29" spans="1:18" ht="122.25" customHeight="1" x14ac:dyDescent="0.2">
      <c r="A29" s="135"/>
      <c r="B29" s="375"/>
      <c r="C29" s="175"/>
      <c r="D29" s="178"/>
      <c r="E29" s="395"/>
      <c r="F29" s="153" t="s">
        <v>72</v>
      </c>
      <c r="G29" s="209">
        <v>178475</v>
      </c>
      <c r="H29" s="255" t="s">
        <v>550</v>
      </c>
      <c r="I29" s="332" t="s">
        <v>470</v>
      </c>
      <c r="J29" s="143" t="s">
        <v>330</v>
      </c>
      <c r="K29" s="143"/>
      <c r="L29" s="260">
        <v>4110224.82</v>
      </c>
      <c r="M29" s="143" t="s">
        <v>471</v>
      </c>
      <c r="N29" s="153" t="s">
        <v>331</v>
      </c>
      <c r="O29" s="153" t="s">
        <v>321</v>
      </c>
      <c r="P29" s="153"/>
      <c r="Q29" s="154"/>
      <c r="R29" s="128"/>
    </row>
    <row r="30" spans="1:18" ht="84.75" customHeight="1" x14ac:dyDescent="0.2">
      <c r="A30" s="135"/>
      <c r="B30" s="376"/>
      <c r="C30" s="183"/>
      <c r="D30" s="182"/>
      <c r="E30" s="396"/>
      <c r="F30" s="155" t="s">
        <v>396</v>
      </c>
      <c r="G30" s="210">
        <v>65481</v>
      </c>
      <c r="H30" s="255" t="s">
        <v>504</v>
      </c>
      <c r="I30" s="333" t="s">
        <v>414</v>
      </c>
      <c r="J30" s="236"/>
      <c r="K30" s="236" t="s">
        <v>395</v>
      </c>
      <c r="L30" s="261">
        <v>483847.2</v>
      </c>
      <c r="M30" s="236"/>
      <c r="N30" s="153" t="s">
        <v>331</v>
      </c>
      <c r="O30" s="155"/>
      <c r="P30" s="155"/>
      <c r="Q30" s="156"/>
      <c r="R30" s="128"/>
    </row>
    <row r="31" spans="1:18" s="169" customFormat="1" ht="137.25" customHeight="1" thickBot="1" x14ac:dyDescent="0.25">
      <c r="A31" s="135"/>
      <c r="B31" s="377"/>
      <c r="C31" s="176"/>
      <c r="D31" s="179"/>
      <c r="E31" s="397"/>
      <c r="F31" s="212" t="s">
        <v>77</v>
      </c>
      <c r="G31" s="118">
        <v>59931</v>
      </c>
      <c r="H31" s="255" t="s">
        <v>535</v>
      </c>
      <c r="I31" s="281" t="s">
        <v>462</v>
      </c>
      <c r="J31" s="240"/>
      <c r="K31" s="240"/>
      <c r="L31" s="262"/>
      <c r="M31" s="240"/>
      <c r="N31" s="212"/>
      <c r="O31" s="212"/>
      <c r="P31" s="212"/>
      <c r="Q31" s="213"/>
      <c r="R31" s="168"/>
    </row>
    <row r="32" spans="1:18" ht="111" customHeight="1" x14ac:dyDescent="0.2">
      <c r="B32" s="371">
        <v>7</v>
      </c>
      <c r="C32" s="174"/>
      <c r="D32" s="177"/>
      <c r="E32" s="368" t="s">
        <v>357</v>
      </c>
      <c r="F32" s="244" t="s">
        <v>337</v>
      </c>
      <c r="G32" s="117">
        <v>0</v>
      </c>
      <c r="H32" s="284" t="s">
        <v>388</v>
      </c>
      <c r="I32" s="285" t="s">
        <v>379</v>
      </c>
      <c r="J32" s="174" t="s">
        <v>375</v>
      </c>
      <c r="K32" s="174" t="s">
        <v>375</v>
      </c>
      <c r="L32" s="164"/>
      <c r="M32" s="174"/>
      <c r="N32" s="174"/>
      <c r="O32" s="174"/>
      <c r="P32" s="174"/>
      <c r="Q32" s="129"/>
    </row>
    <row r="33" spans="1:18" ht="56.25" customHeight="1" x14ac:dyDescent="0.2">
      <c r="B33" s="372"/>
      <c r="C33" s="175"/>
      <c r="D33" s="178"/>
      <c r="E33" s="369"/>
      <c r="F33" s="245" t="s">
        <v>345</v>
      </c>
      <c r="G33" s="119">
        <v>0</v>
      </c>
      <c r="H33" s="288" t="s">
        <v>335</v>
      </c>
      <c r="I33" s="194"/>
      <c r="J33" s="175"/>
      <c r="K33" s="175" t="s">
        <v>375</v>
      </c>
      <c r="L33" s="165"/>
      <c r="M33" s="175"/>
      <c r="N33" s="175"/>
      <c r="O33" s="175"/>
      <c r="P33" s="175"/>
      <c r="Q33" s="130"/>
    </row>
    <row r="34" spans="1:18" ht="191.25" customHeight="1" x14ac:dyDescent="0.2">
      <c r="B34" s="372"/>
      <c r="C34" s="175"/>
      <c r="D34" s="178"/>
      <c r="E34" s="369"/>
      <c r="F34" s="245" t="s">
        <v>72</v>
      </c>
      <c r="G34" s="119">
        <v>116032</v>
      </c>
      <c r="H34" s="255" t="s">
        <v>506</v>
      </c>
      <c r="I34" s="334" t="s">
        <v>414</v>
      </c>
      <c r="J34" s="143" t="s">
        <v>472</v>
      </c>
      <c r="K34" s="143"/>
      <c r="L34" s="260">
        <v>3874840.02</v>
      </c>
      <c r="M34" s="143" t="s">
        <v>474</v>
      </c>
      <c r="N34" s="175" t="s">
        <v>419</v>
      </c>
      <c r="O34" s="119" t="s">
        <v>425</v>
      </c>
      <c r="P34" s="175"/>
      <c r="Q34" s="130"/>
    </row>
    <row r="35" spans="1:18" ht="91.5" customHeight="1" x14ac:dyDescent="0.2">
      <c r="B35" s="372"/>
      <c r="C35" s="175"/>
      <c r="D35" s="178"/>
      <c r="E35" s="369"/>
      <c r="F35" s="245" t="s">
        <v>437</v>
      </c>
      <c r="G35" s="119">
        <v>0</v>
      </c>
      <c r="H35" s="255" t="s">
        <v>505</v>
      </c>
      <c r="I35" s="335" t="s">
        <v>435</v>
      </c>
      <c r="J35" s="238"/>
      <c r="K35" s="238" t="s">
        <v>473</v>
      </c>
      <c r="L35" s="211"/>
      <c r="M35" s="238"/>
      <c r="N35" s="175"/>
      <c r="O35" s="175"/>
      <c r="P35" s="175"/>
      <c r="Q35" s="130"/>
    </row>
    <row r="36" spans="1:18" s="169" customFormat="1" ht="117" customHeight="1" thickBot="1" x14ac:dyDescent="0.25">
      <c r="A36" s="122"/>
      <c r="B36" s="373"/>
      <c r="C36" s="176"/>
      <c r="D36" s="179"/>
      <c r="E36" s="370"/>
      <c r="F36" s="246" t="s">
        <v>77</v>
      </c>
      <c r="G36" s="118">
        <v>1100000</v>
      </c>
      <c r="H36" s="255" t="s">
        <v>536</v>
      </c>
      <c r="I36" s="281" t="s">
        <v>436</v>
      </c>
      <c r="J36" s="238"/>
      <c r="K36" s="238"/>
      <c r="L36" s="211"/>
      <c r="M36" s="238"/>
      <c r="N36" s="173"/>
      <c r="O36" s="176"/>
      <c r="P36" s="176"/>
      <c r="Q36" s="131"/>
    </row>
    <row r="37" spans="1:18" ht="153.75" customHeight="1" x14ac:dyDescent="0.2">
      <c r="A37" s="140"/>
      <c r="B37" s="386">
        <v>8</v>
      </c>
      <c r="C37" s="174">
        <v>273254</v>
      </c>
      <c r="D37" s="177">
        <v>41883</v>
      </c>
      <c r="E37" s="362" t="s">
        <v>342</v>
      </c>
      <c r="F37" s="244" t="s">
        <v>95</v>
      </c>
      <c r="G37" s="117">
        <v>0</v>
      </c>
      <c r="H37" s="185" t="s">
        <v>438</v>
      </c>
      <c r="I37" s="174" t="s">
        <v>439</v>
      </c>
      <c r="J37" s="174" t="s">
        <v>378</v>
      </c>
      <c r="K37" s="174"/>
      <c r="L37" s="138" t="s">
        <v>377</v>
      </c>
      <c r="M37" s="174">
        <v>240</v>
      </c>
      <c r="N37" s="174" t="s">
        <v>398</v>
      </c>
      <c r="O37" s="174"/>
      <c r="P37" s="174"/>
      <c r="Q37" s="129"/>
      <c r="R37" s="128"/>
    </row>
    <row r="38" spans="1:18" ht="74.25" customHeight="1" x14ac:dyDescent="0.2">
      <c r="A38" s="140"/>
      <c r="B38" s="387"/>
      <c r="C38" s="158"/>
      <c r="D38" s="141"/>
      <c r="E38" s="363"/>
      <c r="F38" s="297" t="s">
        <v>332</v>
      </c>
      <c r="G38" s="119">
        <v>0</v>
      </c>
      <c r="H38" s="214" t="s">
        <v>412</v>
      </c>
      <c r="I38" s="297"/>
      <c r="J38" s="297"/>
      <c r="K38" s="297" t="s">
        <v>375</v>
      </c>
      <c r="L38" s="195"/>
      <c r="M38" s="297">
        <v>280</v>
      </c>
      <c r="N38" s="178" t="s">
        <v>398</v>
      </c>
      <c r="O38" s="175"/>
      <c r="P38" s="175"/>
      <c r="Q38" s="130"/>
      <c r="R38" s="128"/>
    </row>
    <row r="39" spans="1:18" ht="111.75" customHeight="1" x14ac:dyDescent="0.2">
      <c r="A39" s="140"/>
      <c r="B39" s="387"/>
      <c r="C39" s="158"/>
      <c r="D39" s="141"/>
      <c r="E39" s="363"/>
      <c r="F39" s="242" t="s">
        <v>72</v>
      </c>
      <c r="G39" s="186">
        <v>29811225.329999998</v>
      </c>
      <c r="H39" s="314" t="s">
        <v>507</v>
      </c>
      <c r="I39" s="315" t="s">
        <v>508</v>
      </c>
      <c r="J39" s="316" t="s">
        <v>475</v>
      </c>
      <c r="K39" s="317"/>
      <c r="L39" s="318">
        <v>275283666.42000002</v>
      </c>
      <c r="M39" s="316" t="s">
        <v>476</v>
      </c>
      <c r="N39" s="301">
        <v>44548</v>
      </c>
      <c r="O39" s="158"/>
      <c r="P39" s="158"/>
      <c r="Q39" s="142"/>
      <c r="R39" s="128"/>
    </row>
    <row r="40" spans="1:18" ht="110.25" customHeight="1" thickBot="1" x14ac:dyDescent="0.25">
      <c r="A40" s="140"/>
      <c r="B40" s="388"/>
      <c r="C40" s="176"/>
      <c r="D40" s="179"/>
      <c r="E40" s="364"/>
      <c r="F40" s="246" t="s">
        <v>422</v>
      </c>
      <c r="G40" s="118">
        <v>1419582.56</v>
      </c>
      <c r="H40" s="289" t="s">
        <v>477</v>
      </c>
      <c r="I40" s="272" t="s">
        <v>509</v>
      </c>
      <c r="J40" s="264"/>
      <c r="K40" s="263" t="s">
        <v>478</v>
      </c>
      <c r="L40" s="265">
        <v>5886771.1799999997</v>
      </c>
      <c r="M40" s="263"/>
      <c r="N40" s="241">
        <v>44548</v>
      </c>
      <c r="O40" s="176"/>
      <c r="P40" s="176"/>
      <c r="Q40" s="131"/>
      <c r="R40" s="128"/>
    </row>
    <row r="41" spans="1:18" ht="138.75" customHeight="1" x14ac:dyDescent="0.2">
      <c r="A41" s="140"/>
      <c r="B41" s="386">
        <v>9</v>
      </c>
      <c r="C41" s="174">
        <v>303267</v>
      </c>
      <c r="D41" s="177">
        <v>43145</v>
      </c>
      <c r="E41" s="362" t="s">
        <v>343</v>
      </c>
      <c r="F41" s="244" t="s">
        <v>95</v>
      </c>
      <c r="G41" s="117">
        <v>0</v>
      </c>
      <c r="H41" s="185" t="s">
        <v>440</v>
      </c>
      <c r="I41" s="174" t="s">
        <v>408</v>
      </c>
      <c r="J41" s="174" t="s">
        <v>344</v>
      </c>
      <c r="K41" s="174"/>
      <c r="L41" s="117">
        <v>4512691.7</v>
      </c>
      <c r="M41" s="174">
        <v>210</v>
      </c>
      <c r="N41" s="177">
        <v>43432</v>
      </c>
      <c r="O41" s="174"/>
      <c r="P41" s="174"/>
      <c r="Q41" s="129"/>
      <c r="R41" s="128"/>
    </row>
    <row r="42" spans="1:18" ht="63" customHeight="1" x14ac:dyDescent="0.2">
      <c r="A42" s="140"/>
      <c r="B42" s="387"/>
      <c r="C42" s="158"/>
      <c r="D42" s="141"/>
      <c r="E42" s="363"/>
      <c r="F42" s="245" t="s">
        <v>332</v>
      </c>
      <c r="G42" s="119">
        <v>0</v>
      </c>
      <c r="H42" s="214" t="s">
        <v>412</v>
      </c>
      <c r="I42" s="297" t="s">
        <v>376</v>
      </c>
      <c r="J42" s="297"/>
      <c r="K42" s="297" t="s">
        <v>375</v>
      </c>
      <c r="L42" s="297" t="s">
        <v>376</v>
      </c>
      <c r="M42" s="297">
        <v>230</v>
      </c>
      <c r="N42" s="178">
        <v>43432</v>
      </c>
      <c r="O42" s="172"/>
      <c r="P42" s="166"/>
      <c r="Q42" s="172"/>
      <c r="R42" s="128"/>
    </row>
    <row r="43" spans="1:18" ht="110.25" customHeight="1" x14ac:dyDescent="0.2">
      <c r="A43" s="140"/>
      <c r="B43" s="387"/>
      <c r="C43" s="158"/>
      <c r="D43" s="141"/>
      <c r="E43" s="363"/>
      <c r="F43" s="242" t="s">
        <v>72</v>
      </c>
      <c r="G43" s="186">
        <v>33365659.879999999</v>
      </c>
      <c r="H43" s="314" t="s">
        <v>510</v>
      </c>
      <c r="I43" s="315" t="s">
        <v>512</v>
      </c>
      <c r="J43" s="317" t="s">
        <v>551</v>
      </c>
      <c r="K43" s="317"/>
      <c r="L43" s="320">
        <v>366362860.19999999</v>
      </c>
      <c r="M43" s="158">
        <v>1080</v>
      </c>
      <c r="N43" s="301">
        <v>44589</v>
      </c>
      <c r="O43" s="175"/>
      <c r="P43" s="166"/>
      <c r="Q43" s="172"/>
      <c r="R43" s="128"/>
    </row>
    <row r="44" spans="1:18" ht="91.5" customHeight="1" thickBot="1" x14ac:dyDescent="0.25">
      <c r="A44" s="140"/>
      <c r="B44" s="388"/>
      <c r="C44" s="176"/>
      <c r="D44" s="179"/>
      <c r="E44" s="364"/>
      <c r="F44" s="246" t="s">
        <v>333</v>
      </c>
      <c r="G44" s="118">
        <v>5849426.4699999997</v>
      </c>
      <c r="H44" s="289" t="s">
        <v>511</v>
      </c>
      <c r="I44" s="266" t="s">
        <v>513</v>
      </c>
      <c r="J44" s="264"/>
      <c r="K44" s="263" t="s">
        <v>552</v>
      </c>
      <c r="L44" s="319">
        <v>11978145.35</v>
      </c>
      <c r="M44" s="176">
        <v>1160</v>
      </c>
      <c r="N44" s="308">
        <v>44589</v>
      </c>
      <c r="O44" s="176"/>
      <c r="P44" s="176"/>
      <c r="Q44" s="131"/>
      <c r="R44" s="128"/>
    </row>
    <row r="45" spans="1:18" ht="217.5" customHeight="1" x14ac:dyDescent="0.2">
      <c r="A45" s="140"/>
      <c r="B45" s="386">
        <v>10</v>
      </c>
      <c r="C45" s="174">
        <v>277717</v>
      </c>
      <c r="D45" s="177">
        <v>42234</v>
      </c>
      <c r="E45" s="362" t="s">
        <v>336</v>
      </c>
      <c r="F45" s="244" t="s">
        <v>95</v>
      </c>
      <c r="G45" s="117">
        <v>0</v>
      </c>
      <c r="H45" s="185" t="s">
        <v>553</v>
      </c>
      <c r="I45" s="187" t="s">
        <v>410</v>
      </c>
      <c r="J45" s="174" t="s">
        <v>375</v>
      </c>
      <c r="K45" s="309"/>
      <c r="L45" s="171"/>
      <c r="M45" s="171"/>
      <c r="N45" s="174"/>
      <c r="O45" s="174"/>
      <c r="P45" s="174"/>
      <c r="Q45" s="129"/>
      <c r="R45" s="128"/>
    </row>
    <row r="46" spans="1:18" ht="31.5" customHeight="1" x14ac:dyDescent="0.2">
      <c r="A46" s="140"/>
      <c r="B46" s="387"/>
      <c r="C46" s="158"/>
      <c r="D46" s="141"/>
      <c r="E46" s="363"/>
      <c r="F46" s="245" t="s">
        <v>332</v>
      </c>
      <c r="G46" s="119">
        <v>0</v>
      </c>
      <c r="H46" s="216" t="s">
        <v>411</v>
      </c>
      <c r="I46" s="189"/>
      <c r="J46" s="172"/>
      <c r="K46" s="143" t="s">
        <v>375</v>
      </c>
      <c r="L46" s="172"/>
      <c r="M46" s="172"/>
      <c r="N46" s="175"/>
      <c r="O46" s="175"/>
      <c r="P46" s="175"/>
      <c r="Q46" s="130"/>
      <c r="R46" s="128"/>
    </row>
    <row r="47" spans="1:18" ht="108" customHeight="1" x14ac:dyDescent="0.2">
      <c r="A47" s="140"/>
      <c r="B47" s="387"/>
      <c r="C47" s="158"/>
      <c r="D47" s="141"/>
      <c r="E47" s="363"/>
      <c r="F47" s="245" t="s">
        <v>72</v>
      </c>
      <c r="G47" s="119">
        <v>857572.95</v>
      </c>
      <c r="H47" s="255" t="s">
        <v>514</v>
      </c>
      <c r="I47" s="255" t="s">
        <v>516</v>
      </c>
      <c r="J47" s="268"/>
      <c r="K47" s="268"/>
      <c r="L47" s="297" t="s">
        <v>554</v>
      </c>
      <c r="M47" s="175"/>
      <c r="N47" s="175"/>
      <c r="O47" s="175"/>
      <c r="P47" s="175"/>
      <c r="Q47" s="130"/>
      <c r="R47" s="128"/>
    </row>
    <row r="48" spans="1:18" ht="83.25" customHeight="1" x14ac:dyDescent="0.2">
      <c r="A48" s="140"/>
      <c r="B48" s="387"/>
      <c r="C48" s="158"/>
      <c r="D48" s="141"/>
      <c r="E48" s="363"/>
      <c r="F48" s="242" t="s">
        <v>333</v>
      </c>
      <c r="G48" s="186">
        <v>106035.6</v>
      </c>
      <c r="H48" s="255" t="s">
        <v>515</v>
      </c>
      <c r="I48" s="255" t="s">
        <v>509</v>
      </c>
      <c r="J48" s="268"/>
      <c r="K48" s="268"/>
      <c r="L48" s="297" t="s">
        <v>479</v>
      </c>
      <c r="M48" s="158"/>
      <c r="N48" s="158"/>
      <c r="O48" s="158"/>
      <c r="P48" s="158"/>
      <c r="Q48" s="142"/>
      <c r="R48" s="128"/>
    </row>
    <row r="49" spans="1:18" ht="75.75" thickBot="1" x14ac:dyDescent="0.25">
      <c r="A49" s="140"/>
      <c r="B49" s="388"/>
      <c r="C49" s="176"/>
      <c r="D49" s="179"/>
      <c r="E49" s="364"/>
      <c r="F49" s="246" t="s">
        <v>77</v>
      </c>
      <c r="G49" s="160">
        <v>0</v>
      </c>
      <c r="H49" s="245" t="s">
        <v>531</v>
      </c>
      <c r="I49" s="281" t="s">
        <v>436</v>
      </c>
      <c r="J49" s="269"/>
      <c r="K49" s="269"/>
      <c r="L49" s="239" t="s">
        <v>555</v>
      </c>
      <c r="M49" s="176"/>
      <c r="N49" s="176"/>
      <c r="O49" s="176"/>
      <c r="P49" s="176"/>
      <c r="Q49" s="131"/>
      <c r="R49" s="128"/>
    </row>
    <row r="50" spans="1:18" ht="140.25" customHeight="1" x14ac:dyDescent="0.2">
      <c r="A50" s="135"/>
      <c r="B50" s="371">
        <v>11</v>
      </c>
      <c r="C50" s="368">
        <v>274896</v>
      </c>
      <c r="D50" s="379">
        <v>41597</v>
      </c>
      <c r="E50" s="368" t="s">
        <v>13</v>
      </c>
      <c r="F50" s="244" t="s">
        <v>95</v>
      </c>
      <c r="G50" s="117">
        <v>0</v>
      </c>
      <c r="H50" s="187" t="s">
        <v>362</v>
      </c>
      <c r="I50" s="196" t="s">
        <v>363</v>
      </c>
      <c r="J50" s="174" t="s">
        <v>364</v>
      </c>
      <c r="K50" s="174" t="s">
        <v>365</v>
      </c>
      <c r="L50" s="117">
        <v>60000</v>
      </c>
      <c r="M50" s="174">
        <v>60</v>
      </c>
      <c r="N50" s="174" t="s">
        <v>366</v>
      </c>
      <c r="O50" s="174"/>
      <c r="P50" s="174"/>
      <c r="Q50" s="129"/>
    </row>
    <row r="51" spans="1:18" ht="77.25" customHeight="1" x14ac:dyDescent="0.2">
      <c r="A51" s="135"/>
      <c r="B51" s="372"/>
      <c r="C51" s="369"/>
      <c r="D51" s="380"/>
      <c r="E51" s="369"/>
      <c r="F51" s="245" t="s">
        <v>72</v>
      </c>
      <c r="G51" s="188">
        <v>0</v>
      </c>
      <c r="H51" s="189" t="s">
        <v>556</v>
      </c>
      <c r="I51" s="206" t="s">
        <v>420</v>
      </c>
      <c r="J51" s="175" t="s">
        <v>312</v>
      </c>
      <c r="K51" s="175" t="s">
        <v>313</v>
      </c>
      <c r="L51" s="119" t="s">
        <v>314</v>
      </c>
      <c r="M51" s="175" t="s">
        <v>315</v>
      </c>
      <c r="N51" s="175" t="s">
        <v>316</v>
      </c>
      <c r="O51" s="119">
        <v>37286.9</v>
      </c>
      <c r="P51" s="172"/>
      <c r="Q51" s="130" t="s">
        <v>390</v>
      </c>
    </row>
    <row r="52" spans="1:18" s="169" customFormat="1" ht="100.5" customHeight="1" thickBot="1" x14ac:dyDescent="0.25">
      <c r="A52" s="135"/>
      <c r="B52" s="373"/>
      <c r="C52" s="370"/>
      <c r="D52" s="382"/>
      <c r="E52" s="370"/>
      <c r="F52" s="246" t="s">
        <v>77</v>
      </c>
      <c r="G52" s="207">
        <v>0</v>
      </c>
      <c r="H52" s="189" t="s">
        <v>480</v>
      </c>
      <c r="I52" s="281" t="s">
        <v>481</v>
      </c>
      <c r="J52" s="176"/>
      <c r="K52" s="176"/>
      <c r="L52" s="118"/>
      <c r="M52" s="176"/>
      <c r="N52" s="176"/>
      <c r="O52" s="176"/>
      <c r="P52" s="176"/>
      <c r="Q52" s="131"/>
    </row>
    <row r="53" spans="1:18" ht="60" x14ac:dyDescent="0.2">
      <c r="A53" s="135"/>
      <c r="B53" s="371">
        <v>12</v>
      </c>
      <c r="C53" s="174" t="s">
        <v>61</v>
      </c>
      <c r="D53" s="174" t="s">
        <v>61</v>
      </c>
      <c r="E53" s="368" t="s">
        <v>0</v>
      </c>
      <c r="F53" s="244" t="s">
        <v>72</v>
      </c>
      <c r="G53" s="117">
        <v>0</v>
      </c>
      <c r="H53" s="187" t="s">
        <v>557</v>
      </c>
      <c r="I53" s="228" t="s">
        <v>421</v>
      </c>
      <c r="J53" s="174" t="s">
        <v>304</v>
      </c>
      <c r="K53" s="174" t="s">
        <v>305</v>
      </c>
      <c r="L53" s="117">
        <v>50992898.149999999</v>
      </c>
      <c r="M53" s="174" t="s">
        <v>306</v>
      </c>
      <c r="N53" s="177">
        <v>41809</v>
      </c>
      <c r="O53" s="117">
        <v>4145633.99</v>
      </c>
      <c r="P53" s="197" t="s">
        <v>318</v>
      </c>
      <c r="Q53" s="198" t="s">
        <v>307</v>
      </c>
      <c r="R53" s="128"/>
    </row>
    <row r="54" spans="1:18" s="169" customFormat="1" ht="120" customHeight="1" thickBot="1" x14ac:dyDescent="0.25">
      <c r="A54" s="135"/>
      <c r="B54" s="373"/>
      <c r="C54" s="176"/>
      <c r="D54" s="176"/>
      <c r="E54" s="370"/>
      <c r="F54" s="246" t="s">
        <v>77</v>
      </c>
      <c r="G54" s="207">
        <v>76970</v>
      </c>
      <c r="H54" s="189" t="s">
        <v>482</v>
      </c>
      <c r="I54" s="281" t="s">
        <v>481</v>
      </c>
      <c r="J54" s="204"/>
      <c r="K54" s="176"/>
      <c r="L54" s="118"/>
      <c r="M54" s="176"/>
      <c r="N54" s="179"/>
      <c r="O54" s="118"/>
      <c r="P54" s="217"/>
      <c r="Q54" s="218"/>
      <c r="R54" s="168"/>
    </row>
    <row r="55" spans="1:18" ht="30.75" thickBot="1" x14ac:dyDescent="0.25">
      <c r="A55" s="136"/>
      <c r="B55" s="386">
        <v>13</v>
      </c>
      <c r="C55" s="174">
        <v>274698</v>
      </c>
      <c r="D55" s="177">
        <v>41745</v>
      </c>
      <c r="E55" s="408" t="s">
        <v>310</v>
      </c>
      <c r="F55" s="199" t="s">
        <v>95</v>
      </c>
      <c r="G55" s="117">
        <v>0</v>
      </c>
      <c r="H55" s="187" t="s">
        <v>367</v>
      </c>
      <c r="I55" s="174" t="s">
        <v>376</v>
      </c>
      <c r="J55" s="174" t="s">
        <v>375</v>
      </c>
      <c r="K55" s="174" t="s">
        <v>375</v>
      </c>
      <c r="L55" s="174"/>
      <c r="M55" s="174"/>
      <c r="N55" s="174"/>
      <c r="O55" s="174"/>
      <c r="P55" s="174"/>
      <c r="Q55" s="129"/>
      <c r="R55" s="128"/>
    </row>
    <row r="56" spans="1:18" ht="94.5" customHeight="1" x14ac:dyDescent="0.2">
      <c r="A56" s="139" t="s">
        <v>386</v>
      </c>
      <c r="B56" s="387"/>
      <c r="C56" s="175"/>
      <c r="D56" s="178"/>
      <c r="E56" s="409"/>
      <c r="F56" s="200" t="s">
        <v>72</v>
      </c>
      <c r="G56" s="119">
        <v>0</v>
      </c>
      <c r="H56" s="214" t="s">
        <v>558</v>
      </c>
      <c r="I56" s="232" t="s">
        <v>559</v>
      </c>
      <c r="J56" s="201" t="s">
        <v>308</v>
      </c>
      <c r="K56" s="201"/>
      <c r="L56" s="202">
        <v>235421.85</v>
      </c>
      <c r="M56" s="201" t="s">
        <v>309</v>
      </c>
      <c r="N56" s="203">
        <v>42928</v>
      </c>
      <c r="O56" s="201"/>
      <c r="P56" s="175"/>
      <c r="Q56" s="130" t="s">
        <v>327</v>
      </c>
      <c r="R56" s="128"/>
    </row>
    <row r="57" spans="1:18" s="169" customFormat="1" ht="120" customHeight="1" thickBot="1" x14ac:dyDescent="0.25">
      <c r="A57" s="140"/>
      <c r="B57" s="388"/>
      <c r="C57" s="176"/>
      <c r="D57" s="179"/>
      <c r="E57" s="410"/>
      <c r="F57" s="215" t="s">
        <v>77</v>
      </c>
      <c r="G57" s="207">
        <v>194160</v>
      </c>
      <c r="H57" s="189" t="s">
        <v>441</v>
      </c>
      <c r="I57" s="281" t="s">
        <v>483</v>
      </c>
      <c r="J57" s="176" t="s">
        <v>385</v>
      </c>
      <c r="K57" s="176"/>
      <c r="L57" s="176"/>
      <c r="M57" s="176"/>
      <c r="N57" s="176"/>
      <c r="O57" s="176"/>
      <c r="P57" s="176"/>
      <c r="Q57" s="131"/>
      <c r="R57" s="168"/>
    </row>
    <row r="58" spans="1:18" ht="80.25" customHeight="1" x14ac:dyDescent="0.2">
      <c r="B58" s="371">
        <v>14</v>
      </c>
      <c r="C58" s="368"/>
      <c r="D58" s="379"/>
      <c r="E58" s="368" t="s">
        <v>361</v>
      </c>
      <c r="F58" s="244" t="s">
        <v>72</v>
      </c>
      <c r="G58" s="117">
        <v>0</v>
      </c>
      <c r="H58" s="187" t="s">
        <v>561</v>
      </c>
      <c r="I58" s="231" t="s">
        <v>560</v>
      </c>
      <c r="J58" s="174" t="s">
        <v>380</v>
      </c>
      <c r="K58" s="174" t="s">
        <v>381</v>
      </c>
      <c r="L58" s="174" t="s">
        <v>382</v>
      </c>
      <c r="M58" s="174" t="s">
        <v>383</v>
      </c>
      <c r="N58" s="174" t="s">
        <v>384</v>
      </c>
      <c r="O58" s="171" t="s">
        <v>61</v>
      </c>
      <c r="P58" s="171" t="s">
        <v>61</v>
      </c>
      <c r="Q58" s="167" t="s">
        <v>61</v>
      </c>
    </row>
    <row r="59" spans="1:18" s="169" customFormat="1" ht="102" customHeight="1" thickBot="1" x14ac:dyDescent="0.25">
      <c r="A59" s="122"/>
      <c r="B59" s="373"/>
      <c r="C59" s="370"/>
      <c r="D59" s="382"/>
      <c r="E59" s="370"/>
      <c r="F59" s="246" t="s">
        <v>77</v>
      </c>
      <c r="G59" s="207">
        <v>180000</v>
      </c>
      <c r="H59" s="189" t="s">
        <v>484</v>
      </c>
      <c r="I59" s="281" t="s">
        <v>442</v>
      </c>
      <c r="J59" s="176"/>
      <c r="K59" s="176" t="s">
        <v>61</v>
      </c>
      <c r="L59" s="176" t="s">
        <v>61</v>
      </c>
      <c r="M59" s="176" t="s">
        <v>61</v>
      </c>
      <c r="N59" s="176" t="s">
        <v>61</v>
      </c>
      <c r="O59" s="176" t="s">
        <v>61</v>
      </c>
      <c r="P59" s="176" t="s">
        <v>61</v>
      </c>
      <c r="Q59" s="131" t="s">
        <v>61</v>
      </c>
    </row>
    <row r="60" spans="1:18" ht="75" x14ac:dyDescent="0.2">
      <c r="A60" s="140"/>
      <c r="B60" s="386">
        <v>15</v>
      </c>
      <c r="C60" s="174">
        <v>273121</v>
      </c>
      <c r="D60" s="177">
        <v>41883</v>
      </c>
      <c r="E60" s="362" t="s">
        <v>55</v>
      </c>
      <c r="F60" s="244" t="s">
        <v>95</v>
      </c>
      <c r="G60" s="117">
        <v>0</v>
      </c>
      <c r="H60" s="185" t="s">
        <v>562</v>
      </c>
      <c r="I60" s="187" t="s">
        <v>428</v>
      </c>
      <c r="J60" s="174" t="s">
        <v>375</v>
      </c>
      <c r="K60" s="171"/>
      <c r="L60" s="174"/>
      <c r="M60" s="174"/>
      <c r="N60" s="177"/>
      <c r="O60" s="174"/>
      <c r="P60" s="174"/>
      <c r="Q60" s="129"/>
      <c r="R60" s="128"/>
    </row>
    <row r="61" spans="1:18" ht="30" x14ac:dyDescent="0.2">
      <c r="A61" s="140"/>
      <c r="B61" s="387"/>
      <c r="C61" s="158"/>
      <c r="D61" s="141"/>
      <c r="E61" s="363"/>
      <c r="F61" s="245" t="s">
        <v>334</v>
      </c>
      <c r="G61" s="119">
        <v>0</v>
      </c>
      <c r="H61" s="321" t="s">
        <v>563</v>
      </c>
      <c r="I61" s="172"/>
      <c r="J61" s="172"/>
      <c r="K61" s="175" t="s">
        <v>375</v>
      </c>
      <c r="L61" s="175"/>
      <c r="M61" s="175"/>
      <c r="N61" s="178"/>
      <c r="O61" s="175"/>
      <c r="P61" s="175"/>
      <c r="Q61" s="130"/>
      <c r="R61" s="128"/>
    </row>
    <row r="62" spans="1:18" ht="18" x14ac:dyDescent="0.2">
      <c r="A62" s="140"/>
      <c r="B62" s="387"/>
      <c r="C62" s="158"/>
      <c r="D62" s="141"/>
      <c r="E62" s="363"/>
      <c r="F62" s="245" t="s">
        <v>72</v>
      </c>
      <c r="G62" s="119">
        <v>215740.4</v>
      </c>
      <c r="H62" s="245" t="s">
        <v>427</v>
      </c>
      <c r="I62" s="172"/>
      <c r="J62" s="172"/>
      <c r="K62" s="175"/>
      <c r="L62" s="175"/>
      <c r="M62" s="175"/>
      <c r="N62" s="178"/>
      <c r="O62" s="175"/>
      <c r="P62" s="175"/>
      <c r="Q62" s="130"/>
      <c r="R62" s="128"/>
    </row>
    <row r="63" spans="1:18" ht="18" x14ac:dyDescent="0.2">
      <c r="A63" s="140"/>
      <c r="B63" s="387"/>
      <c r="C63" s="158"/>
      <c r="D63" s="141"/>
      <c r="E63" s="363"/>
      <c r="F63" s="143" t="s">
        <v>396</v>
      </c>
      <c r="G63" s="188">
        <v>6580</v>
      </c>
      <c r="H63" s="245" t="s">
        <v>427</v>
      </c>
      <c r="I63" s="163"/>
      <c r="J63" s="163"/>
      <c r="K63" s="143"/>
      <c r="L63" s="143"/>
      <c r="M63" s="143"/>
      <c r="N63" s="144"/>
      <c r="O63" s="143"/>
      <c r="P63" s="143"/>
      <c r="Q63" s="145"/>
      <c r="R63" s="128"/>
    </row>
    <row r="64" spans="1:18" ht="18.75" thickBot="1" x14ac:dyDescent="0.25">
      <c r="A64" s="140"/>
      <c r="B64" s="387"/>
      <c r="C64" s="176"/>
      <c r="D64" s="179"/>
      <c r="E64" s="364"/>
      <c r="F64" s="246" t="s">
        <v>77</v>
      </c>
      <c r="G64" s="118">
        <v>0</v>
      </c>
      <c r="H64" s="242" t="s">
        <v>427</v>
      </c>
      <c r="I64" s="173"/>
      <c r="J64" s="173"/>
      <c r="K64" s="176"/>
      <c r="L64" s="176"/>
      <c r="M64" s="176"/>
      <c r="N64" s="179"/>
      <c r="O64" s="176"/>
      <c r="P64" s="176"/>
      <c r="Q64" s="131"/>
      <c r="R64" s="128"/>
    </row>
    <row r="65" spans="1:18" ht="45" x14ac:dyDescent="0.2">
      <c r="A65" s="140"/>
      <c r="B65" s="369">
        <v>16</v>
      </c>
      <c r="C65" s="171">
        <v>273254</v>
      </c>
      <c r="D65" s="180">
        <v>41883</v>
      </c>
      <c r="E65" s="362" t="s">
        <v>338</v>
      </c>
      <c r="F65" s="305" t="s">
        <v>95</v>
      </c>
      <c r="G65" s="325">
        <v>2907964.81</v>
      </c>
      <c r="H65" s="323" t="s">
        <v>566</v>
      </c>
      <c r="I65" s="305" t="s">
        <v>407</v>
      </c>
      <c r="J65" s="305" t="s">
        <v>317</v>
      </c>
      <c r="K65" s="235"/>
      <c r="L65" s="235" t="s">
        <v>339</v>
      </c>
      <c r="M65" s="235">
        <v>240</v>
      </c>
      <c r="N65" s="174" t="s">
        <v>397</v>
      </c>
      <c r="O65" s="174"/>
      <c r="P65" s="174"/>
      <c r="Q65" s="129"/>
      <c r="R65" s="128"/>
    </row>
    <row r="66" spans="1:18" ht="45.75" thickBot="1" x14ac:dyDescent="0.25">
      <c r="A66" s="140"/>
      <c r="B66" s="369"/>
      <c r="C66" s="173"/>
      <c r="D66" s="181"/>
      <c r="E66" s="363"/>
      <c r="F66" s="297" t="s">
        <v>332</v>
      </c>
      <c r="G66" s="161">
        <v>0</v>
      </c>
      <c r="H66" s="255" t="s">
        <v>525</v>
      </c>
      <c r="I66" s="297" t="s">
        <v>407</v>
      </c>
      <c r="J66" s="297"/>
      <c r="K66" s="299" t="s">
        <v>340</v>
      </c>
      <c r="L66" s="211" t="s">
        <v>341</v>
      </c>
      <c r="M66" s="299">
        <v>270</v>
      </c>
      <c r="N66" s="302" t="s">
        <v>397</v>
      </c>
      <c r="O66" s="299"/>
      <c r="P66" s="299"/>
      <c r="Q66" s="150"/>
      <c r="R66" s="128"/>
    </row>
    <row r="67" spans="1:18" ht="75" x14ac:dyDescent="0.2">
      <c r="A67" s="140"/>
      <c r="B67" s="369"/>
      <c r="C67" s="248"/>
      <c r="D67" s="249"/>
      <c r="E67" s="363"/>
      <c r="F67" s="297" t="s">
        <v>72</v>
      </c>
      <c r="G67" s="119">
        <v>482507.74</v>
      </c>
      <c r="H67" s="255" t="s">
        <v>523</v>
      </c>
      <c r="I67" s="297"/>
      <c r="J67" s="297"/>
      <c r="K67" s="297"/>
      <c r="L67" s="195" t="s">
        <v>567</v>
      </c>
      <c r="M67" s="297">
        <v>1080</v>
      </c>
      <c r="N67" s="301"/>
      <c r="O67" s="297"/>
      <c r="P67" s="297"/>
      <c r="Q67" s="297"/>
      <c r="R67" s="128"/>
    </row>
    <row r="68" spans="1:18" ht="73.5" customHeight="1" x14ac:dyDescent="0.2">
      <c r="A68" s="140"/>
      <c r="B68" s="369"/>
      <c r="C68" s="248"/>
      <c r="D68" s="249"/>
      <c r="E68" s="363"/>
      <c r="F68" s="297" t="s">
        <v>396</v>
      </c>
      <c r="G68" s="119">
        <v>16543.12</v>
      </c>
      <c r="H68" s="255" t="s">
        <v>524</v>
      </c>
      <c r="I68" s="297"/>
      <c r="J68" s="297"/>
      <c r="K68" s="297"/>
      <c r="L68" s="195" t="s">
        <v>568</v>
      </c>
      <c r="M68" s="297"/>
      <c r="N68" s="301"/>
      <c r="O68" s="297"/>
      <c r="P68" s="297"/>
      <c r="Q68" s="297"/>
      <c r="R68" s="128"/>
    </row>
    <row r="69" spans="1:18" ht="18.75" thickBot="1" x14ac:dyDescent="0.25">
      <c r="A69" s="140"/>
      <c r="B69" s="369"/>
      <c r="C69" s="248"/>
      <c r="D69" s="249"/>
      <c r="E69" s="364"/>
      <c r="F69" s="245" t="s">
        <v>77</v>
      </c>
      <c r="G69" s="161"/>
      <c r="H69" s="324"/>
      <c r="I69" s="143"/>
      <c r="J69" s="242"/>
      <c r="K69" s="242"/>
      <c r="L69" s="326">
        <v>84835306.760000005</v>
      </c>
      <c r="M69" s="242"/>
      <c r="N69" s="247"/>
      <c r="O69" s="242"/>
      <c r="P69" s="242"/>
      <c r="Q69" s="142"/>
      <c r="R69" s="128"/>
    </row>
    <row r="70" spans="1:18" ht="81.75" customHeight="1" x14ac:dyDescent="0.2">
      <c r="B70" s="369">
        <v>17</v>
      </c>
      <c r="C70" s="368">
        <v>305648</v>
      </c>
      <c r="D70" s="379">
        <v>43145</v>
      </c>
      <c r="E70" s="379" t="s">
        <v>352</v>
      </c>
      <c r="F70" s="296" t="s">
        <v>95</v>
      </c>
      <c r="G70" s="117">
        <v>532185.18999999994</v>
      </c>
      <c r="H70" s="323" t="s">
        <v>569</v>
      </c>
      <c r="I70" s="305" t="s">
        <v>407</v>
      </c>
      <c r="J70" s="296" t="s">
        <v>353</v>
      </c>
      <c r="K70" s="296"/>
      <c r="L70" s="117">
        <v>1520529.12</v>
      </c>
      <c r="M70" s="296">
        <v>180</v>
      </c>
      <c r="N70" s="296" t="s">
        <v>401</v>
      </c>
      <c r="O70" s="296"/>
      <c r="P70" s="296"/>
      <c r="Q70" s="129"/>
    </row>
    <row r="71" spans="1:18" ht="45" x14ac:dyDescent="0.2">
      <c r="B71" s="369"/>
      <c r="C71" s="363"/>
      <c r="D71" s="398"/>
      <c r="E71" s="398"/>
      <c r="F71" s="297" t="s">
        <v>332</v>
      </c>
      <c r="G71" s="119">
        <v>122972.9</v>
      </c>
      <c r="H71" s="255" t="s">
        <v>525</v>
      </c>
      <c r="I71" s="297" t="s">
        <v>376</v>
      </c>
      <c r="J71" s="297"/>
      <c r="K71" s="297" t="s">
        <v>354</v>
      </c>
      <c r="L71" s="119">
        <v>351351.13</v>
      </c>
      <c r="M71" s="297">
        <v>220</v>
      </c>
      <c r="N71" s="297" t="s">
        <v>401</v>
      </c>
      <c r="O71" s="297"/>
      <c r="P71" s="297"/>
      <c r="Q71" s="130"/>
    </row>
    <row r="72" spans="1:18" ht="99" customHeight="1" x14ac:dyDescent="0.2">
      <c r="B72" s="369"/>
      <c r="C72" s="363"/>
      <c r="D72" s="398"/>
      <c r="E72" s="398"/>
      <c r="F72" s="297" t="s">
        <v>72</v>
      </c>
      <c r="G72" s="119">
        <v>1456091</v>
      </c>
      <c r="H72" s="255" t="s">
        <v>526</v>
      </c>
      <c r="I72" s="233" t="s">
        <v>427</v>
      </c>
      <c r="J72" s="297"/>
      <c r="K72" s="297"/>
      <c r="L72" s="119">
        <v>124886820.56999999</v>
      </c>
      <c r="M72" s="297"/>
      <c r="N72" s="297"/>
      <c r="O72" s="306"/>
      <c r="P72" s="306"/>
      <c r="Q72" s="142"/>
    </row>
    <row r="73" spans="1:18" ht="68.25" customHeight="1" x14ac:dyDescent="0.2">
      <c r="B73" s="369"/>
      <c r="C73" s="369"/>
      <c r="D73" s="380"/>
      <c r="E73" s="369"/>
      <c r="F73" s="297" t="s">
        <v>444</v>
      </c>
      <c r="G73" s="119"/>
      <c r="H73" s="292" t="s">
        <v>527</v>
      </c>
      <c r="I73" s="233" t="s">
        <v>427</v>
      </c>
      <c r="J73" s="297"/>
      <c r="K73" s="297"/>
      <c r="L73" s="195" t="s">
        <v>568</v>
      </c>
      <c r="M73" s="297"/>
      <c r="N73" s="297"/>
      <c r="O73" s="297"/>
      <c r="P73" s="297"/>
      <c r="Q73" s="130"/>
    </row>
    <row r="74" spans="1:18" ht="68.25" customHeight="1" thickBot="1" x14ac:dyDescent="0.25">
      <c r="B74" s="369"/>
      <c r="C74" s="306"/>
      <c r="D74" s="308"/>
      <c r="E74" s="306"/>
      <c r="F74" s="306" t="s">
        <v>77</v>
      </c>
      <c r="G74" s="186"/>
      <c r="H74" s="327" t="s">
        <v>570</v>
      </c>
      <c r="I74" s="328" t="s">
        <v>61</v>
      </c>
      <c r="J74" s="306"/>
      <c r="K74" s="306"/>
      <c r="L74" s="186">
        <v>18517480.670000002</v>
      </c>
      <c r="M74" s="306"/>
      <c r="N74" s="306"/>
      <c r="O74" s="306"/>
      <c r="P74" s="306"/>
      <c r="Q74" s="142"/>
    </row>
    <row r="75" spans="1:18" ht="87" customHeight="1" x14ac:dyDescent="0.25">
      <c r="A75" s="133"/>
      <c r="B75" s="399">
        <v>18</v>
      </c>
      <c r="C75" s="400">
        <v>305648</v>
      </c>
      <c r="D75" s="403">
        <v>43145</v>
      </c>
      <c r="E75" s="406" t="s">
        <v>348</v>
      </c>
      <c r="F75" s="244" t="s">
        <v>95</v>
      </c>
      <c r="G75" s="159">
        <v>0</v>
      </c>
      <c r="H75" s="253" t="s">
        <v>572</v>
      </c>
      <c r="I75" s="330" t="s">
        <v>407</v>
      </c>
      <c r="J75" s="235" t="s">
        <v>353</v>
      </c>
      <c r="K75" s="235"/>
      <c r="L75" s="117">
        <v>1520529.12</v>
      </c>
      <c r="M75" s="235">
        <v>180</v>
      </c>
      <c r="N75" s="174" t="s">
        <v>399</v>
      </c>
      <c r="O75" s="174"/>
      <c r="P75" s="174"/>
      <c r="Q75" s="129"/>
    </row>
    <row r="76" spans="1:18" ht="162.75" customHeight="1" x14ac:dyDescent="0.25">
      <c r="A76" s="133"/>
      <c r="B76" s="387"/>
      <c r="C76" s="401"/>
      <c r="D76" s="404"/>
      <c r="E76" s="398"/>
      <c r="F76" s="297" t="s">
        <v>72</v>
      </c>
      <c r="G76" s="291">
        <v>482507.74</v>
      </c>
      <c r="H76" s="255" t="s">
        <v>571</v>
      </c>
      <c r="I76" s="331" t="s">
        <v>376</v>
      </c>
      <c r="J76" s="236"/>
      <c r="K76" s="236" t="s">
        <v>354</v>
      </c>
      <c r="L76" s="190">
        <v>351351.13</v>
      </c>
      <c r="M76" s="236">
        <v>220</v>
      </c>
      <c r="N76" s="175" t="s">
        <v>399</v>
      </c>
      <c r="O76" s="175"/>
      <c r="P76" s="175"/>
      <c r="Q76" s="130"/>
    </row>
    <row r="77" spans="1:18" ht="84.75" customHeight="1" x14ac:dyDescent="0.25">
      <c r="A77" s="133"/>
      <c r="B77" s="387"/>
      <c r="C77" s="401"/>
      <c r="D77" s="404"/>
      <c r="E77" s="398"/>
      <c r="F77" s="299" t="s">
        <v>396</v>
      </c>
      <c r="G77" s="290">
        <v>16543.12</v>
      </c>
      <c r="H77" s="255" t="s">
        <v>524</v>
      </c>
      <c r="I77" s="322"/>
      <c r="J77" s="297"/>
      <c r="K77" s="297"/>
      <c r="L77" s="195" t="s">
        <v>568</v>
      </c>
      <c r="M77" s="297"/>
      <c r="N77" s="297"/>
      <c r="O77" s="297"/>
      <c r="P77" s="297"/>
      <c r="Q77" s="130"/>
    </row>
    <row r="78" spans="1:18" ht="15.75" thickBot="1" x14ac:dyDescent="0.25">
      <c r="A78" s="134"/>
      <c r="B78" s="373"/>
      <c r="C78" s="402"/>
      <c r="D78" s="405"/>
      <c r="E78" s="407"/>
      <c r="F78" s="298" t="s">
        <v>77</v>
      </c>
      <c r="G78" s="290">
        <v>16543.12</v>
      </c>
      <c r="H78" s="287"/>
      <c r="I78" s="222"/>
      <c r="J78" s="157"/>
      <c r="K78" s="157"/>
      <c r="L78" s="329">
        <v>4663975.68</v>
      </c>
      <c r="M78" s="157"/>
      <c r="N78" s="157"/>
      <c r="O78" s="157"/>
      <c r="P78" s="157"/>
      <c r="Q78" s="148"/>
    </row>
    <row r="79" spans="1:18" ht="120" x14ac:dyDescent="0.2">
      <c r="B79" s="386">
        <v>19</v>
      </c>
      <c r="C79" s="368">
        <v>226585</v>
      </c>
      <c r="D79" s="379">
        <v>41372</v>
      </c>
      <c r="E79" s="362" t="s">
        <v>517</v>
      </c>
      <c r="F79" s="244" t="s">
        <v>95</v>
      </c>
      <c r="G79" s="220">
        <v>0</v>
      </c>
      <c r="H79" s="187" t="s">
        <v>443</v>
      </c>
      <c r="I79" s="187" t="s">
        <v>406</v>
      </c>
      <c r="J79" s="174" t="s">
        <v>375</v>
      </c>
      <c r="K79" s="174"/>
      <c r="L79" s="174"/>
      <c r="M79" s="174"/>
      <c r="N79" s="174"/>
      <c r="O79" s="174"/>
      <c r="P79" s="174"/>
      <c r="Q79" s="129"/>
    </row>
    <row r="80" spans="1:18" ht="30.75" thickBot="1" x14ac:dyDescent="0.25">
      <c r="B80" s="387"/>
      <c r="C80" s="370"/>
      <c r="D80" s="382"/>
      <c r="E80" s="363"/>
      <c r="F80" s="245" t="s">
        <v>332</v>
      </c>
      <c r="G80" s="119">
        <v>0</v>
      </c>
      <c r="H80" s="189" t="s">
        <v>335</v>
      </c>
      <c r="I80" s="175"/>
      <c r="J80" s="175"/>
      <c r="K80" s="175" t="s">
        <v>375</v>
      </c>
      <c r="L80" s="175"/>
      <c r="M80" s="175"/>
      <c r="N80" s="175"/>
      <c r="O80" s="175"/>
      <c r="P80" s="175"/>
      <c r="Q80" s="130"/>
    </row>
    <row r="81" spans="1:17" ht="150.75" customHeight="1" thickBot="1" x14ac:dyDescent="0.25">
      <c r="B81" s="387"/>
      <c r="C81" s="157"/>
      <c r="D81" s="146"/>
      <c r="E81" s="363"/>
      <c r="F81" s="245" t="s">
        <v>72</v>
      </c>
      <c r="G81" s="119">
        <v>482507.74</v>
      </c>
      <c r="H81" s="255" t="s">
        <v>518</v>
      </c>
      <c r="I81" s="322" t="s">
        <v>516</v>
      </c>
      <c r="J81" s="271"/>
      <c r="K81" s="271"/>
      <c r="L81" s="259" t="s">
        <v>485</v>
      </c>
      <c r="M81" s="175"/>
      <c r="N81" s="175"/>
      <c r="O81" s="175"/>
      <c r="P81" s="175"/>
      <c r="Q81" s="130"/>
    </row>
    <row r="82" spans="1:17" ht="74.25" customHeight="1" thickBot="1" x14ac:dyDescent="0.25">
      <c r="B82" s="387"/>
      <c r="C82" s="157"/>
      <c r="D82" s="146"/>
      <c r="E82" s="363"/>
      <c r="F82" s="245" t="s">
        <v>396</v>
      </c>
      <c r="G82" s="119">
        <v>16543.12</v>
      </c>
      <c r="H82" s="255" t="s">
        <v>519</v>
      </c>
      <c r="I82" s="278" t="s">
        <v>516</v>
      </c>
      <c r="J82" s="267"/>
      <c r="K82" s="267"/>
      <c r="L82" s="267"/>
      <c r="M82" s="175"/>
      <c r="N82" s="175"/>
      <c r="O82" s="175"/>
      <c r="P82" s="175"/>
      <c r="Q82" s="130"/>
    </row>
    <row r="83" spans="1:17" ht="48" customHeight="1" thickBot="1" x14ac:dyDescent="0.25">
      <c r="B83" s="388"/>
      <c r="C83" s="157"/>
      <c r="D83" s="146"/>
      <c r="E83" s="364"/>
      <c r="F83" s="243" t="s">
        <v>77</v>
      </c>
      <c r="G83" s="162">
        <v>0</v>
      </c>
      <c r="H83" s="243" t="s">
        <v>427</v>
      </c>
      <c r="I83" s="157"/>
      <c r="J83" s="157"/>
      <c r="K83" s="157"/>
      <c r="L83" s="157"/>
      <c r="M83" s="157"/>
      <c r="N83" s="157"/>
      <c r="O83" s="157"/>
      <c r="P83" s="157"/>
      <c r="Q83" s="148"/>
    </row>
    <row r="84" spans="1:17" ht="118.5" customHeight="1" x14ac:dyDescent="0.2">
      <c r="B84" s="386">
        <v>20</v>
      </c>
      <c r="C84" s="368">
        <v>226585</v>
      </c>
      <c r="D84" s="379">
        <v>41372</v>
      </c>
      <c r="E84" s="362" t="s">
        <v>405</v>
      </c>
      <c r="F84" s="244" t="s">
        <v>95</v>
      </c>
      <c r="G84" s="117">
        <v>84341.6</v>
      </c>
      <c r="H84" s="187" t="s">
        <v>488</v>
      </c>
      <c r="I84" s="270" t="s">
        <v>489</v>
      </c>
      <c r="J84" s="235" t="s">
        <v>375</v>
      </c>
      <c r="K84" s="235"/>
      <c r="L84" s="174"/>
      <c r="M84" s="174"/>
      <c r="N84" s="174"/>
      <c r="O84" s="174"/>
      <c r="P84" s="174"/>
      <c r="Q84" s="129"/>
    </row>
    <row r="85" spans="1:17" ht="30.75" thickBot="1" x14ac:dyDescent="0.25">
      <c r="B85" s="387"/>
      <c r="C85" s="370"/>
      <c r="D85" s="382"/>
      <c r="E85" s="363"/>
      <c r="F85" s="245" t="s">
        <v>332</v>
      </c>
      <c r="G85" s="119"/>
      <c r="H85" s="284" t="s">
        <v>486</v>
      </c>
      <c r="I85" s="236"/>
      <c r="J85" s="236"/>
      <c r="K85" s="236" t="s">
        <v>375</v>
      </c>
      <c r="L85" s="175"/>
      <c r="M85" s="175"/>
      <c r="N85" s="175"/>
      <c r="O85" s="175"/>
      <c r="P85" s="175"/>
      <c r="Q85" s="130"/>
    </row>
    <row r="86" spans="1:17" ht="15.75" thickBot="1" x14ac:dyDescent="0.25">
      <c r="B86" s="387"/>
      <c r="C86" s="157"/>
      <c r="D86" s="146"/>
      <c r="E86" s="363"/>
      <c r="F86" s="245" t="s">
        <v>72</v>
      </c>
      <c r="G86" s="119">
        <v>0</v>
      </c>
      <c r="H86" s="245" t="s">
        <v>427</v>
      </c>
      <c r="I86" s="175" t="s">
        <v>427</v>
      </c>
      <c r="J86" s="175"/>
      <c r="K86" s="175"/>
      <c r="L86" s="175"/>
      <c r="M86" s="175"/>
      <c r="N86" s="175"/>
      <c r="O86" s="175"/>
      <c r="P86" s="175"/>
      <c r="Q86" s="130"/>
    </row>
    <row r="87" spans="1:17" ht="15.75" thickBot="1" x14ac:dyDescent="0.25">
      <c r="B87" s="387"/>
      <c r="C87" s="157"/>
      <c r="D87" s="146"/>
      <c r="E87" s="363"/>
      <c r="F87" s="245" t="s">
        <v>396</v>
      </c>
      <c r="G87" s="119">
        <v>0</v>
      </c>
      <c r="H87" s="245" t="s">
        <v>427</v>
      </c>
      <c r="I87" s="175" t="s">
        <v>427</v>
      </c>
      <c r="J87" s="175"/>
      <c r="K87" s="175"/>
      <c r="L87" s="175"/>
      <c r="M87" s="175"/>
      <c r="N87" s="175"/>
      <c r="O87" s="175"/>
      <c r="P87" s="175"/>
      <c r="Q87" s="130"/>
    </row>
    <row r="88" spans="1:17" ht="15.75" thickBot="1" x14ac:dyDescent="0.25">
      <c r="B88" s="388"/>
      <c r="C88" s="157"/>
      <c r="D88" s="146"/>
      <c r="E88" s="364"/>
      <c r="F88" s="243" t="s">
        <v>77</v>
      </c>
      <c r="G88" s="147"/>
      <c r="H88" s="243" t="s">
        <v>427</v>
      </c>
      <c r="I88" s="157" t="s">
        <v>427</v>
      </c>
      <c r="J88" s="157"/>
      <c r="K88" s="157"/>
      <c r="L88" s="157"/>
      <c r="M88" s="157"/>
      <c r="N88" s="157"/>
      <c r="O88" s="157"/>
      <c r="P88" s="157"/>
      <c r="Q88" s="148"/>
    </row>
    <row r="89" spans="1:17" ht="196.5" customHeight="1" x14ac:dyDescent="0.2">
      <c r="A89" s="132"/>
      <c r="B89" s="371">
        <v>21</v>
      </c>
      <c r="C89" s="368">
        <v>305648</v>
      </c>
      <c r="D89" s="379">
        <v>43145</v>
      </c>
      <c r="E89" s="379" t="s">
        <v>347</v>
      </c>
      <c r="F89" s="143" t="s">
        <v>95</v>
      </c>
      <c r="G89" s="280">
        <v>607857</v>
      </c>
      <c r="H89" s="284" t="s">
        <v>490</v>
      </c>
      <c r="I89" s="235" t="s">
        <v>429</v>
      </c>
      <c r="J89" s="235" t="s">
        <v>317</v>
      </c>
      <c r="K89" s="235"/>
      <c r="L89" s="117">
        <v>2858650.3</v>
      </c>
      <c r="M89" s="235">
        <v>210</v>
      </c>
      <c r="N89" s="177">
        <v>43452</v>
      </c>
      <c r="O89" s="174"/>
      <c r="P89" s="174"/>
      <c r="Q89" s="129"/>
    </row>
    <row r="90" spans="1:17" ht="45.75" customHeight="1" thickBot="1" x14ac:dyDescent="0.25">
      <c r="A90" s="132"/>
      <c r="B90" s="373"/>
      <c r="C90" s="370"/>
      <c r="D90" s="382"/>
      <c r="E90" s="370"/>
      <c r="F90" s="246" t="s">
        <v>332</v>
      </c>
      <c r="G90" s="118">
        <v>0</v>
      </c>
      <c r="H90" s="279" t="s">
        <v>389</v>
      </c>
      <c r="I90" s="237" t="s">
        <v>376</v>
      </c>
      <c r="J90" s="237"/>
      <c r="K90" s="237" t="s">
        <v>375</v>
      </c>
      <c r="L90" s="237"/>
      <c r="M90" s="237"/>
      <c r="N90" s="176"/>
      <c r="O90" s="176"/>
      <c r="P90" s="176"/>
      <c r="Q90" s="131"/>
    </row>
    <row r="91" spans="1:17" ht="130.5" customHeight="1" thickBot="1" x14ac:dyDescent="0.25">
      <c r="B91" s="371">
        <v>22</v>
      </c>
      <c r="C91" s="368">
        <v>305648</v>
      </c>
      <c r="D91" s="379">
        <v>43145</v>
      </c>
      <c r="E91" s="379" t="s">
        <v>349</v>
      </c>
      <c r="F91" s="244" t="s">
        <v>95</v>
      </c>
      <c r="G91" s="159">
        <v>0</v>
      </c>
      <c r="H91" s="196" t="s">
        <v>487</v>
      </c>
      <c r="I91" s="244" t="s">
        <v>445</v>
      </c>
      <c r="J91" s="235" t="s">
        <v>350</v>
      </c>
      <c r="K91" s="235"/>
      <c r="L91" s="117">
        <v>745047.62</v>
      </c>
      <c r="M91" s="235">
        <v>90</v>
      </c>
      <c r="N91" s="174" t="s">
        <v>400</v>
      </c>
      <c r="O91" s="174"/>
      <c r="P91" s="174"/>
      <c r="Q91" s="129"/>
    </row>
    <row r="92" spans="1:17" ht="132.75" customHeight="1" thickBot="1" x14ac:dyDescent="0.25">
      <c r="B92" s="387"/>
      <c r="C92" s="363"/>
      <c r="D92" s="398"/>
      <c r="E92" s="398"/>
      <c r="F92" s="245" t="s">
        <v>332</v>
      </c>
      <c r="G92" s="161">
        <v>0</v>
      </c>
      <c r="H92" s="219" t="s">
        <v>491</v>
      </c>
      <c r="I92" s="244" t="s">
        <v>445</v>
      </c>
      <c r="J92" s="236"/>
      <c r="K92" s="236" t="s">
        <v>351</v>
      </c>
      <c r="L92" s="119">
        <v>241908.26</v>
      </c>
      <c r="M92" s="236">
        <v>120</v>
      </c>
      <c r="N92" s="175" t="s">
        <v>400</v>
      </c>
      <c r="O92" s="158"/>
      <c r="P92" s="158"/>
      <c r="Q92" s="142"/>
    </row>
    <row r="93" spans="1:17" ht="19.5" customHeight="1" thickBot="1" x14ac:dyDescent="0.25">
      <c r="B93" s="373"/>
      <c r="C93" s="370"/>
      <c r="D93" s="382"/>
      <c r="E93" s="370"/>
      <c r="F93" s="243" t="s">
        <v>72</v>
      </c>
      <c r="G93" s="162">
        <v>193678.44</v>
      </c>
      <c r="H93" s="221"/>
      <c r="I93" s="170"/>
      <c r="J93" s="170"/>
      <c r="K93" s="170"/>
      <c r="L93" s="162"/>
      <c r="M93" s="170"/>
      <c r="N93" s="170"/>
      <c r="O93" s="176"/>
      <c r="P93" s="176"/>
      <c r="Q93" s="131"/>
    </row>
    <row r="94" spans="1:17" ht="119.25" customHeight="1" x14ac:dyDescent="0.2">
      <c r="B94" s="371">
        <v>23</v>
      </c>
      <c r="C94" s="400">
        <v>305648</v>
      </c>
      <c r="D94" s="403">
        <v>43145</v>
      </c>
      <c r="E94" s="379" t="s">
        <v>355</v>
      </c>
      <c r="F94" s="244" t="s">
        <v>95</v>
      </c>
      <c r="G94" s="117">
        <v>2790881.43</v>
      </c>
      <c r="H94" s="187" t="s">
        <v>492</v>
      </c>
      <c r="I94" s="235" t="s">
        <v>407</v>
      </c>
      <c r="J94" s="235" t="s">
        <v>358</v>
      </c>
      <c r="K94" s="235"/>
      <c r="L94" s="117">
        <v>4041175.5</v>
      </c>
      <c r="M94" s="235">
        <v>210</v>
      </c>
      <c r="N94" s="177">
        <v>43851</v>
      </c>
      <c r="O94" s="174"/>
      <c r="P94" s="174"/>
      <c r="Q94" s="129"/>
    </row>
    <row r="95" spans="1:17" ht="132" customHeight="1" thickBot="1" x14ac:dyDescent="0.25">
      <c r="B95" s="373"/>
      <c r="C95" s="402"/>
      <c r="D95" s="405"/>
      <c r="E95" s="370"/>
      <c r="F95" s="246" t="s">
        <v>332</v>
      </c>
      <c r="G95" s="118">
        <v>401793.63</v>
      </c>
      <c r="H95" s="284" t="s">
        <v>493</v>
      </c>
      <c r="I95" s="237" t="s">
        <v>376</v>
      </c>
      <c r="J95" s="237"/>
      <c r="K95" s="237"/>
      <c r="L95" s="118"/>
      <c r="M95" s="237"/>
      <c r="N95" s="179"/>
      <c r="O95" s="176"/>
      <c r="P95" s="176"/>
      <c r="Q95" s="131"/>
    </row>
    <row r="96" spans="1:17" ht="102.75" customHeight="1" thickBot="1" x14ac:dyDescent="0.25">
      <c r="B96" s="386">
        <v>24</v>
      </c>
      <c r="C96" s="157"/>
      <c r="D96" s="146"/>
      <c r="E96" s="362" t="s">
        <v>403</v>
      </c>
      <c r="F96" s="244" t="s">
        <v>95</v>
      </c>
      <c r="G96" s="159">
        <v>634934.4</v>
      </c>
      <c r="H96" s="187" t="s">
        <v>495</v>
      </c>
      <c r="I96" s="235" t="s">
        <v>407</v>
      </c>
      <c r="J96" s="174" t="s">
        <v>375</v>
      </c>
      <c r="K96" s="174"/>
      <c r="L96" s="117"/>
      <c r="M96" s="174"/>
      <c r="N96" s="177"/>
      <c r="O96" s="174"/>
      <c r="P96" s="174"/>
      <c r="Q96" s="129"/>
    </row>
    <row r="97" spans="1:18" ht="46.5" customHeight="1" thickBot="1" x14ac:dyDescent="0.25">
      <c r="B97" s="388"/>
      <c r="C97" s="157"/>
      <c r="D97" s="146"/>
      <c r="E97" s="364"/>
      <c r="F97" s="243" t="s">
        <v>332</v>
      </c>
      <c r="G97" s="162">
        <v>201864.95999999999</v>
      </c>
      <c r="H97" s="273" t="s">
        <v>494</v>
      </c>
      <c r="I97" s="240"/>
      <c r="J97" s="157"/>
      <c r="K97" s="157" t="s">
        <v>375</v>
      </c>
      <c r="L97" s="147"/>
      <c r="M97" s="157"/>
      <c r="N97" s="146"/>
      <c r="O97" s="157"/>
      <c r="P97" s="157"/>
      <c r="Q97" s="148"/>
    </row>
    <row r="98" spans="1:18" ht="97.5" customHeight="1" x14ac:dyDescent="0.2">
      <c r="A98" s="140"/>
      <c r="B98" s="386">
        <v>25</v>
      </c>
      <c r="C98" s="174">
        <v>220883</v>
      </c>
      <c r="D98" s="177">
        <v>43140</v>
      </c>
      <c r="E98" s="362" t="s">
        <v>346</v>
      </c>
      <c r="F98" s="244" t="s">
        <v>95</v>
      </c>
      <c r="G98" s="159">
        <v>2109397.5</v>
      </c>
      <c r="H98" s="187" t="s">
        <v>573</v>
      </c>
      <c r="I98" s="275" t="s">
        <v>409</v>
      </c>
      <c r="J98" s="336" t="s">
        <v>449</v>
      </c>
      <c r="K98" s="338"/>
      <c r="L98" s="338" t="s">
        <v>448</v>
      </c>
      <c r="M98" s="340">
        <v>210</v>
      </c>
      <c r="N98" s="340" t="s">
        <v>451</v>
      </c>
      <c r="O98" s="330"/>
      <c r="P98" s="174"/>
      <c r="Q98" s="129"/>
      <c r="R98" s="128"/>
    </row>
    <row r="99" spans="1:18" ht="120" customHeight="1" thickBot="1" x14ac:dyDescent="0.25">
      <c r="A99" s="140"/>
      <c r="B99" s="388"/>
      <c r="C99" s="176"/>
      <c r="D99" s="179"/>
      <c r="E99" s="364"/>
      <c r="F99" s="246" t="s">
        <v>332</v>
      </c>
      <c r="G99" s="160">
        <v>868440.6</v>
      </c>
      <c r="H99" s="284" t="s">
        <v>497</v>
      </c>
      <c r="I99" s="276" t="s">
        <v>413</v>
      </c>
      <c r="J99" s="337"/>
      <c r="K99" s="343" t="s">
        <v>496</v>
      </c>
      <c r="L99" s="339" t="s">
        <v>450</v>
      </c>
      <c r="M99" s="341">
        <v>210</v>
      </c>
      <c r="N99" s="341" t="s">
        <v>451</v>
      </c>
      <c r="O99" s="342"/>
      <c r="P99" s="176"/>
      <c r="Q99" s="131"/>
      <c r="R99" s="128"/>
    </row>
    <row r="100" spans="1:18" ht="80.25" customHeight="1" thickBot="1" x14ac:dyDescent="0.25">
      <c r="B100" s="386">
        <v>26</v>
      </c>
      <c r="C100" s="157"/>
      <c r="D100" s="146"/>
      <c r="E100" s="362" t="s">
        <v>402</v>
      </c>
      <c r="F100" s="244" t="s">
        <v>95</v>
      </c>
      <c r="G100" s="159">
        <v>1653568.41</v>
      </c>
      <c r="H100" s="185" t="s">
        <v>574</v>
      </c>
      <c r="I100" s="231" t="s">
        <v>498</v>
      </c>
      <c r="J100" s="174" t="s">
        <v>452</v>
      </c>
      <c r="K100" s="234"/>
      <c r="L100" s="336" t="s">
        <v>453</v>
      </c>
      <c r="M100" s="345">
        <v>210</v>
      </c>
      <c r="N100" s="347" t="s">
        <v>455</v>
      </c>
      <c r="O100" s="330"/>
      <c r="P100" s="174"/>
      <c r="Q100" s="129"/>
    </row>
    <row r="101" spans="1:18" ht="95.25" customHeight="1" thickBot="1" x14ac:dyDescent="0.25">
      <c r="B101" s="388"/>
      <c r="C101" s="157"/>
      <c r="D101" s="146"/>
      <c r="E101" s="364"/>
      <c r="F101" s="243" t="s">
        <v>332</v>
      </c>
      <c r="G101" s="162">
        <v>600812.56999999995</v>
      </c>
      <c r="H101" s="284" t="s">
        <v>499</v>
      </c>
      <c r="I101" s="277" t="s">
        <v>500</v>
      </c>
      <c r="J101" s="157"/>
      <c r="K101" s="343" t="s">
        <v>496</v>
      </c>
      <c r="L101" s="344" t="s">
        <v>450</v>
      </c>
      <c r="M101" s="346">
        <v>210</v>
      </c>
      <c r="N101" s="348" t="s">
        <v>454</v>
      </c>
      <c r="O101" s="337"/>
      <c r="P101" s="157"/>
      <c r="Q101" s="148"/>
    </row>
    <row r="102" spans="1:18" ht="105.75" customHeight="1" thickBot="1" x14ac:dyDescent="0.25">
      <c r="B102" s="386">
        <v>27</v>
      </c>
      <c r="C102" s="224"/>
      <c r="D102" s="225"/>
      <c r="E102" s="362" t="s">
        <v>404</v>
      </c>
      <c r="F102" s="296" t="s">
        <v>95</v>
      </c>
      <c r="G102" s="159">
        <v>361483.56</v>
      </c>
      <c r="H102" s="185" t="s">
        <v>575</v>
      </c>
      <c r="I102" s="296" t="s">
        <v>407</v>
      </c>
      <c r="J102" s="296"/>
      <c r="K102" s="296"/>
      <c r="L102" s="355"/>
      <c r="M102" s="349"/>
      <c r="N102" s="300"/>
      <c r="O102" s="296"/>
      <c r="P102" s="296"/>
      <c r="Q102" s="129"/>
    </row>
    <row r="103" spans="1:18" ht="73.5" customHeight="1" thickBot="1" x14ac:dyDescent="0.25">
      <c r="B103" s="388"/>
      <c r="C103" s="307"/>
      <c r="D103" s="310"/>
      <c r="E103" s="364"/>
      <c r="F103" s="307" t="s">
        <v>332</v>
      </c>
      <c r="G103" s="162">
        <v>113612.76</v>
      </c>
      <c r="H103" s="205" t="s">
        <v>576</v>
      </c>
      <c r="I103" s="298"/>
      <c r="J103" s="307"/>
      <c r="K103" s="307"/>
      <c r="L103" s="147"/>
      <c r="M103" s="307"/>
      <c r="N103" s="310"/>
      <c r="O103" s="307"/>
      <c r="P103" s="307"/>
      <c r="Q103" s="148"/>
    </row>
    <row r="104" spans="1:18" ht="45" x14ac:dyDescent="0.2">
      <c r="B104" s="362">
        <v>28</v>
      </c>
      <c r="C104" s="296"/>
      <c r="D104" s="300"/>
      <c r="E104" s="362" t="s">
        <v>577</v>
      </c>
      <c r="F104" s="296" t="s">
        <v>95</v>
      </c>
      <c r="G104" s="159"/>
      <c r="H104" s="185" t="s">
        <v>578</v>
      </c>
      <c r="I104" s="296" t="s">
        <v>407</v>
      </c>
      <c r="J104" s="296"/>
      <c r="K104" s="296"/>
      <c r="L104" s="117"/>
      <c r="M104" s="296"/>
      <c r="N104" s="300"/>
      <c r="O104" s="296"/>
      <c r="P104" s="296"/>
      <c r="Q104" s="296"/>
    </row>
    <row r="105" spans="1:18" ht="45" x14ac:dyDescent="0.2">
      <c r="B105" s="363"/>
      <c r="C105" s="297"/>
      <c r="D105" s="301"/>
      <c r="E105" s="363"/>
      <c r="F105" s="297" t="s">
        <v>332</v>
      </c>
      <c r="G105" s="161"/>
      <c r="H105" s="216" t="s">
        <v>578</v>
      </c>
      <c r="I105" s="143" t="s">
        <v>407</v>
      </c>
      <c r="J105" s="297"/>
      <c r="K105" s="297"/>
      <c r="L105" s="119"/>
      <c r="M105" s="297"/>
      <c r="N105" s="301"/>
      <c r="O105" s="297"/>
      <c r="P105" s="297"/>
      <c r="Q105" s="297"/>
    </row>
    <row r="106" spans="1:18" ht="15" x14ac:dyDescent="0.2">
      <c r="B106" s="363"/>
      <c r="C106" s="297"/>
      <c r="D106" s="301"/>
      <c r="E106" s="363"/>
      <c r="F106" s="297" t="s">
        <v>72</v>
      </c>
      <c r="G106" s="161"/>
      <c r="H106" s="216"/>
      <c r="I106" s="297"/>
      <c r="J106" s="297"/>
      <c r="K106" s="297"/>
      <c r="L106" s="119"/>
      <c r="M106" s="297"/>
      <c r="N106" s="301"/>
      <c r="O106" s="297"/>
      <c r="P106" s="297"/>
      <c r="Q106" s="297"/>
    </row>
    <row r="107" spans="1:18" ht="15" x14ac:dyDescent="0.2">
      <c r="B107" s="363"/>
      <c r="C107" s="297"/>
      <c r="D107" s="301"/>
      <c r="E107" s="363"/>
      <c r="F107" s="297" t="s">
        <v>333</v>
      </c>
      <c r="G107" s="161"/>
      <c r="H107" s="216"/>
      <c r="I107" s="297"/>
      <c r="J107" s="297"/>
      <c r="K107" s="297"/>
      <c r="L107" s="119"/>
      <c r="M107" s="297"/>
      <c r="N107" s="301"/>
      <c r="O107" s="297"/>
      <c r="P107" s="297"/>
      <c r="Q107" s="297"/>
    </row>
    <row r="108" spans="1:18" ht="15.75" thickBot="1" x14ac:dyDescent="0.25">
      <c r="B108" s="364"/>
      <c r="C108" s="298"/>
      <c r="D108" s="303"/>
      <c r="E108" s="364"/>
      <c r="F108" s="298" t="s">
        <v>77</v>
      </c>
      <c r="G108" s="160"/>
      <c r="H108" s="354"/>
      <c r="I108" s="298"/>
      <c r="J108" s="298"/>
      <c r="K108" s="298"/>
      <c r="L108" s="118"/>
      <c r="M108" s="298"/>
      <c r="N108" s="303"/>
      <c r="O108" s="298"/>
      <c r="P108" s="298"/>
      <c r="Q108" s="298"/>
    </row>
    <row r="109" spans="1:18" ht="45" x14ac:dyDescent="0.2">
      <c r="B109" s="362">
        <v>29</v>
      </c>
      <c r="C109" s="296"/>
      <c r="D109" s="300"/>
      <c r="E109" s="362" t="s">
        <v>579</v>
      </c>
      <c r="F109" s="296" t="s">
        <v>95</v>
      </c>
      <c r="G109" s="159"/>
      <c r="H109" s="185" t="s">
        <v>580</v>
      </c>
      <c r="I109" s="296" t="s">
        <v>407</v>
      </c>
      <c r="J109" s="296"/>
      <c r="K109" s="296"/>
      <c r="L109" s="117"/>
      <c r="M109" s="296"/>
      <c r="N109" s="300"/>
      <c r="O109" s="296"/>
      <c r="P109" s="296"/>
      <c r="Q109" s="296"/>
    </row>
    <row r="110" spans="1:18" ht="38.25" customHeight="1" x14ac:dyDescent="0.2">
      <c r="B110" s="363"/>
      <c r="C110" s="297"/>
      <c r="D110" s="301"/>
      <c r="E110" s="363"/>
      <c r="F110" s="297" t="s">
        <v>332</v>
      </c>
      <c r="G110" s="161"/>
      <c r="H110" s="216"/>
      <c r="I110" s="143"/>
      <c r="J110" s="297"/>
      <c r="K110" s="297"/>
      <c r="L110" s="119"/>
      <c r="M110" s="297"/>
      <c r="N110" s="301"/>
      <c r="O110" s="297"/>
      <c r="P110" s="297"/>
      <c r="Q110" s="297"/>
    </row>
    <row r="111" spans="1:18" ht="38.25" customHeight="1" x14ac:dyDescent="0.2">
      <c r="B111" s="363"/>
      <c r="C111" s="297"/>
      <c r="D111" s="301"/>
      <c r="E111" s="363"/>
      <c r="F111" s="297" t="s">
        <v>72</v>
      </c>
      <c r="G111" s="161"/>
      <c r="H111" s="216"/>
      <c r="I111" s="297"/>
      <c r="J111" s="297"/>
      <c r="K111" s="297"/>
      <c r="L111" s="119"/>
      <c r="M111" s="297"/>
      <c r="N111" s="301"/>
      <c r="O111" s="297"/>
      <c r="P111" s="297"/>
      <c r="Q111" s="297"/>
    </row>
    <row r="112" spans="1:18" ht="15" x14ac:dyDescent="0.2">
      <c r="B112" s="363"/>
      <c r="C112" s="297"/>
      <c r="D112" s="301"/>
      <c r="E112" s="363"/>
      <c r="F112" s="297" t="s">
        <v>333</v>
      </c>
      <c r="G112" s="161"/>
      <c r="H112" s="216"/>
      <c r="I112" s="297"/>
      <c r="J112" s="297"/>
      <c r="K112" s="297"/>
      <c r="L112" s="119"/>
      <c r="M112" s="297"/>
      <c r="N112" s="301"/>
      <c r="O112" s="297"/>
      <c r="P112" s="297"/>
      <c r="Q112" s="297"/>
    </row>
    <row r="113" spans="1:17" ht="15.75" thickBot="1" x14ac:dyDescent="0.25">
      <c r="B113" s="364"/>
      <c r="C113" s="298"/>
      <c r="D113" s="303"/>
      <c r="E113" s="364"/>
      <c r="F113" s="298" t="s">
        <v>77</v>
      </c>
      <c r="G113" s="160"/>
      <c r="H113" s="354"/>
      <c r="I113" s="298"/>
      <c r="J113" s="298"/>
      <c r="K113" s="298"/>
      <c r="L113" s="118"/>
      <c r="M113" s="298"/>
      <c r="N113" s="303"/>
      <c r="O113" s="298"/>
      <c r="P113" s="298"/>
      <c r="Q113" s="298"/>
    </row>
    <row r="114" spans="1:17" ht="45" x14ac:dyDescent="0.2">
      <c r="B114" s="362">
        <v>30</v>
      </c>
      <c r="C114" s="296"/>
      <c r="D114" s="300"/>
      <c r="E114" s="362" t="s">
        <v>581</v>
      </c>
      <c r="F114" s="296" t="s">
        <v>95</v>
      </c>
      <c r="G114" s="159"/>
      <c r="H114" s="185" t="s">
        <v>580</v>
      </c>
      <c r="I114" s="296" t="s">
        <v>407</v>
      </c>
      <c r="J114" s="296"/>
      <c r="K114" s="296"/>
      <c r="L114" s="117"/>
      <c r="M114" s="296"/>
      <c r="N114" s="300"/>
      <c r="O114" s="296"/>
      <c r="P114" s="296"/>
      <c r="Q114" s="296"/>
    </row>
    <row r="115" spans="1:17" ht="15" x14ac:dyDescent="0.2">
      <c r="B115" s="363"/>
      <c r="C115" s="297"/>
      <c r="D115" s="301"/>
      <c r="E115" s="363"/>
      <c r="F115" s="297" t="s">
        <v>332</v>
      </c>
      <c r="G115" s="161"/>
      <c r="H115" s="216"/>
      <c r="I115" s="143"/>
      <c r="J115" s="297"/>
      <c r="K115" s="297"/>
      <c r="L115" s="119"/>
      <c r="M115" s="297"/>
      <c r="N115" s="301"/>
      <c r="O115" s="297"/>
      <c r="P115" s="297"/>
      <c r="Q115" s="297"/>
    </row>
    <row r="116" spans="1:17" ht="15" x14ac:dyDescent="0.2">
      <c r="B116" s="363"/>
      <c r="C116" s="297"/>
      <c r="D116" s="301"/>
      <c r="E116" s="363"/>
      <c r="F116" s="297" t="s">
        <v>72</v>
      </c>
      <c r="G116" s="161"/>
      <c r="H116" s="216"/>
      <c r="I116" s="297"/>
      <c r="J116" s="297"/>
      <c r="K116" s="297"/>
      <c r="L116" s="119"/>
      <c r="M116" s="297"/>
      <c r="N116" s="301"/>
      <c r="O116" s="297"/>
      <c r="P116" s="297"/>
      <c r="Q116" s="297"/>
    </row>
    <row r="117" spans="1:17" ht="15" x14ac:dyDescent="0.2">
      <c r="B117" s="363"/>
      <c r="C117" s="297"/>
      <c r="D117" s="301"/>
      <c r="E117" s="363"/>
      <c r="F117" s="297" t="s">
        <v>333</v>
      </c>
      <c r="G117" s="161"/>
      <c r="H117" s="216"/>
      <c r="I117" s="297"/>
      <c r="J117" s="297"/>
      <c r="K117" s="297"/>
      <c r="L117" s="119"/>
      <c r="M117" s="297"/>
      <c r="N117" s="301"/>
      <c r="O117" s="297"/>
      <c r="P117" s="297"/>
      <c r="Q117" s="297"/>
    </row>
    <row r="118" spans="1:17" ht="15.75" thickBot="1" x14ac:dyDescent="0.25">
      <c r="B118" s="364"/>
      <c r="C118" s="298"/>
      <c r="D118" s="303"/>
      <c r="E118" s="364"/>
      <c r="F118" s="298" t="s">
        <v>77</v>
      </c>
      <c r="G118" s="160"/>
      <c r="H118" s="354"/>
      <c r="I118" s="298"/>
      <c r="J118" s="298"/>
      <c r="K118" s="298"/>
      <c r="L118" s="118"/>
      <c r="M118" s="298"/>
      <c r="N118" s="303"/>
      <c r="O118" s="298"/>
      <c r="P118" s="298"/>
      <c r="Q118" s="298"/>
    </row>
    <row r="119" spans="1:17" ht="45" x14ac:dyDescent="0.2">
      <c r="B119" s="362">
        <v>31</v>
      </c>
      <c r="C119" s="296"/>
      <c r="D119" s="300"/>
      <c r="E119" s="362" t="s">
        <v>582</v>
      </c>
      <c r="F119" s="296" t="s">
        <v>95</v>
      </c>
      <c r="G119" s="159"/>
      <c r="H119" s="185" t="s">
        <v>580</v>
      </c>
      <c r="I119" s="296" t="s">
        <v>407</v>
      </c>
      <c r="J119" s="296"/>
      <c r="K119" s="296"/>
      <c r="L119" s="117"/>
      <c r="M119" s="296"/>
      <c r="N119" s="300"/>
      <c r="O119" s="296"/>
      <c r="P119" s="296"/>
      <c r="Q119" s="296"/>
    </row>
    <row r="120" spans="1:17" ht="58.5" customHeight="1" x14ac:dyDescent="0.2">
      <c r="B120" s="363"/>
      <c r="C120" s="297"/>
      <c r="D120" s="301"/>
      <c r="E120" s="363"/>
      <c r="F120" s="297" t="s">
        <v>332</v>
      </c>
      <c r="G120" s="161"/>
      <c r="H120" s="216"/>
      <c r="I120" s="143"/>
      <c r="J120" s="297"/>
      <c r="K120" s="297"/>
      <c r="L120" s="119"/>
      <c r="M120" s="297"/>
      <c r="N120" s="301"/>
      <c r="O120" s="297"/>
      <c r="P120" s="297"/>
      <c r="Q120" s="297"/>
    </row>
    <row r="121" spans="1:17" ht="15" x14ac:dyDescent="0.2">
      <c r="B121" s="363"/>
      <c r="C121" s="297"/>
      <c r="D121" s="301"/>
      <c r="E121" s="363"/>
      <c r="F121" s="297" t="s">
        <v>72</v>
      </c>
      <c r="G121" s="161"/>
      <c r="H121" s="216"/>
      <c r="I121" s="297"/>
      <c r="J121" s="297"/>
      <c r="K121" s="297"/>
      <c r="L121" s="119"/>
      <c r="M121" s="297"/>
      <c r="N121" s="301"/>
      <c r="O121" s="297"/>
      <c r="P121" s="297"/>
      <c r="Q121" s="297"/>
    </row>
    <row r="122" spans="1:17" ht="15" x14ac:dyDescent="0.2">
      <c r="B122" s="363"/>
      <c r="C122" s="297"/>
      <c r="D122" s="301"/>
      <c r="E122" s="363"/>
      <c r="F122" s="297" t="s">
        <v>333</v>
      </c>
      <c r="G122" s="161"/>
      <c r="H122" s="216"/>
      <c r="I122" s="297"/>
      <c r="J122" s="297"/>
      <c r="K122" s="297"/>
      <c r="L122" s="119"/>
      <c r="M122" s="297"/>
      <c r="N122" s="301"/>
      <c r="O122" s="297"/>
      <c r="P122" s="297"/>
      <c r="Q122" s="297"/>
    </row>
    <row r="123" spans="1:17" ht="15.75" thickBot="1" x14ac:dyDescent="0.25">
      <c r="B123" s="364"/>
      <c r="C123" s="298"/>
      <c r="D123" s="303"/>
      <c r="E123" s="364"/>
      <c r="F123" s="298" t="s">
        <v>77</v>
      </c>
      <c r="G123" s="160"/>
      <c r="H123" s="354"/>
      <c r="I123" s="298"/>
      <c r="J123" s="298"/>
      <c r="K123" s="298"/>
      <c r="L123" s="118"/>
      <c r="M123" s="298"/>
      <c r="N123" s="303"/>
      <c r="O123" s="298"/>
      <c r="P123" s="298"/>
      <c r="Q123" s="298"/>
    </row>
    <row r="124" spans="1:17" s="169" customFormat="1" ht="159.75" customHeight="1" thickBot="1" x14ac:dyDescent="0.25">
      <c r="A124" s="122"/>
      <c r="B124" s="304">
        <v>32</v>
      </c>
      <c r="C124" s="307"/>
      <c r="D124" s="310"/>
      <c r="E124" s="307" t="s">
        <v>65</v>
      </c>
      <c r="F124" s="307" t="s">
        <v>77</v>
      </c>
      <c r="G124" s="147">
        <v>300010.27</v>
      </c>
      <c r="H124" s="273" t="s">
        <v>446</v>
      </c>
      <c r="I124" s="353" t="s">
        <v>432</v>
      </c>
      <c r="J124" s="307"/>
      <c r="K124" s="307" t="s">
        <v>61</v>
      </c>
      <c r="L124" s="307" t="s">
        <v>61</v>
      </c>
      <c r="M124" s="307" t="s">
        <v>61</v>
      </c>
      <c r="N124" s="307" t="s">
        <v>61</v>
      </c>
      <c r="O124" s="307" t="s">
        <v>61</v>
      </c>
      <c r="P124" s="307" t="s">
        <v>61</v>
      </c>
      <c r="Q124" s="148" t="s">
        <v>61</v>
      </c>
    </row>
    <row r="125" spans="1:17" s="169" customFormat="1" ht="147.75" customHeight="1" thickBot="1" x14ac:dyDescent="0.25">
      <c r="A125" s="122"/>
      <c r="B125" s="223">
        <v>33</v>
      </c>
      <c r="C125" s="224"/>
      <c r="D125" s="225"/>
      <c r="E125" s="224" t="s">
        <v>359</v>
      </c>
      <c r="F125" s="224" t="s">
        <v>77</v>
      </c>
      <c r="G125" s="226">
        <v>388533</v>
      </c>
      <c r="H125" s="351" t="s">
        <v>447</v>
      </c>
      <c r="I125" s="352" t="s">
        <v>432</v>
      </c>
      <c r="J125" s="350"/>
      <c r="K125" s="224" t="s">
        <v>61</v>
      </c>
      <c r="L125" s="224" t="s">
        <v>61</v>
      </c>
      <c r="M125" s="224" t="s">
        <v>61</v>
      </c>
      <c r="N125" s="224" t="s">
        <v>61</v>
      </c>
      <c r="O125" s="224" t="s">
        <v>61</v>
      </c>
      <c r="P125" s="224" t="s">
        <v>61</v>
      </c>
      <c r="Q125" s="227" t="s">
        <v>61</v>
      </c>
    </row>
    <row r="126" spans="1:17" s="169" customFormat="1" ht="153" customHeight="1" thickBot="1" x14ac:dyDescent="0.25">
      <c r="A126" s="122"/>
      <c r="B126" s="223">
        <v>34</v>
      </c>
      <c r="C126" s="224"/>
      <c r="D126" s="225"/>
      <c r="E126" s="224" t="s">
        <v>360</v>
      </c>
      <c r="F126" s="224" t="s">
        <v>77</v>
      </c>
      <c r="G126" s="226">
        <v>626000</v>
      </c>
      <c r="H126" s="351" t="s">
        <v>529</v>
      </c>
      <c r="I126" s="352" t="s">
        <v>530</v>
      </c>
      <c r="J126" s="224" t="s">
        <v>61</v>
      </c>
      <c r="K126" s="224" t="s">
        <v>61</v>
      </c>
      <c r="L126" s="224" t="s">
        <v>61</v>
      </c>
      <c r="M126" s="224" t="s">
        <v>61</v>
      </c>
      <c r="N126" s="224" t="s">
        <v>61</v>
      </c>
      <c r="O126" s="224" t="s">
        <v>61</v>
      </c>
      <c r="P126" s="224" t="s">
        <v>61</v>
      </c>
      <c r="Q126" s="227" t="s">
        <v>61</v>
      </c>
    </row>
    <row r="128" spans="1:17" x14ac:dyDescent="0.2">
      <c r="B128" s="411" t="s">
        <v>393</v>
      </c>
      <c r="C128" s="411"/>
      <c r="D128" s="411"/>
      <c r="E128" s="411"/>
    </row>
  </sheetData>
  <autoFilter ref="B4:Q126">
    <filterColumn colId="8" showButton="0"/>
    <filterColumn colId="9" showButton="0"/>
    <filterColumn colId="10" showButton="0"/>
    <filterColumn colId="11" showButton="0"/>
  </autoFilter>
  <mergeCells count="99">
    <mergeCell ref="D50:D52"/>
    <mergeCell ref="E55:E57"/>
    <mergeCell ref="B55:B57"/>
    <mergeCell ref="B128:E128"/>
    <mergeCell ref="B94:B95"/>
    <mergeCell ref="C94:C95"/>
    <mergeCell ref="D94:D95"/>
    <mergeCell ref="E94:E95"/>
    <mergeCell ref="E100:E101"/>
    <mergeCell ref="B100:B101"/>
    <mergeCell ref="B96:B97"/>
    <mergeCell ref="E96:E97"/>
    <mergeCell ref="B102:B103"/>
    <mergeCell ref="E102:E103"/>
    <mergeCell ref="E98:E99"/>
    <mergeCell ref="B98:B99"/>
    <mergeCell ref="B91:B93"/>
    <mergeCell ref="C91:C93"/>
    <mergeCell ref="D91:D93"/>
    <mergeCell ref="E91:E93"/>
    <mergeCell ref="B75:B78"/>
    <mergeCell ref="C75:C78"/>
    <mergeCell ref="D75:D78"/>
    <mergeCell ref="E75:E78"/>
    <mergeCell ref="E65:E69"/>
    <mergeCell ref="B84:B88"/>
    <mergeCell ref="C84:C85"/>
    <mergeCell ref="D84:D85"/>
    <mergeCell ref="E84:E88"/>
    <mergeCell ref="C79:C80"/>
    <mergeCell ref="D79:D80"/>
    <mergeCell ref="B79:B83"/>
    <mergeCell ref="B65:B69"/>
    <mergeCell ref="C70:C73"/>
    <mergeCell ref="D70:D73"/>
    <mergeCell ref="E70:E73"/>
    <mergeCell ref="B70:B74"/>
    <mergeCell ref="E79:E83"/>
    <mergeCell ref="B89:B90"/>
    <mergeCell ref="C89:C90"/>
    <mergeCell ref="D89:D90"/>
    <mergeCell ref="E89:E90"/>
    <mergeCell ref="E41:E44"/>
    <mergeCell ref="B37:B40"/>
    <mergeCell ref="E37:E40"/>
    <mergeCell ref="E60:E64"/>
    <mergeCell ref="B45:B49"/>
    <mergeCell ref="E45:E49"/>
    <mergeCell ref="B60:B64"/>
    <mergeCell ref="B50:B52"/>
    <mergeCell ref="B58:B59"/>
    <mergeCell ref="C58:C59"/>
    <mergeCell ref="D58:D59"/>
    <mergeCell ref="E58:E59"/>
    <mergeCell ref="E53:E54"/>
    <mergeCell ref="B53:B54"/>
    <mergeCell ref="E50:E52"/>
    <mergeCell ref="C50:C52"/>
    <mergeCell ref="E10:E13"/>
    <mergeCell ref="D14:D17"/>
    <mergeCell ref="B18:B21"/>
    <mergeCell ref="E28:E31"/>
    <mergeCell ref="B28:B31"/>
    <mergeCell ref="C14:C17"/>
    <mergeCell ref="J4:N4"/>
    <mergeCell ref="I4:I5"/>
    <mergeCell ref="G4:G5"/>
    <mergeCell ref="E4:E5"/>
    <mergeCell ref="H4:H5"/>
    <mergeCell ref="F4:F5"/>
    <mergeCell ref="D6:D9"/>
    <mergeCell ref="B41:B44"/>
    <mergeCell ref="B10:B13"/>
    <mergeCell ref="C10:C13"/>
    <mergeCell ref="C6:C9"/>
    <mergeCell ref="B3:H3"/>
    <mergeCell ref="E32:E36"/>
    <mergeCell ref="B32:B36"/>
    <mergeCell ref="B22:B27"/>
    <mergeCell ref="E22:E27"/>
    <mergeCell ref="E14:E17"/>
    <mergeCell ref="E18:E21"/>
    <mergeCell ref="E6:E9"/>
    <mergeCell ref="D10:D13"/>
    <mergeCell ref="D18:D21"/>
    <mergeCell ref="C18:C21"/>
    <mergeCell ref="B4:B5"/>
    <mergeCell ref="B6:B9"/>
    <mergeCell ref="B14:B17"/>
    <mergeCell ref="D4:D5"/>
    <mergeCell ref="C4:C5"/>
    <mergeCell ref="B119:B123"/>
    <mergeCell ref="E119:E123"/>
    <mergeCell ref="B104:B108"/>
    <mergeCell ref="E104:E108"/>
    <mergeCell ref="B109:B113"/>
    <mergeCell ref="E109:E113"/>
    <mergeCell ref="B114:B118"/>
    <mergeCell ref="E114:E118"/>
  </mergeCells>
  <phoneticPr fontId="26" type="noConversion"/>
  <printOptions horizontalCentered="1"/>
  <pageMargins left="0.19685039370078741" right="0.19685039370078741" top="0.78740157480314965" bottom="0.39370078740157483" header="0.43307086614173229" footer="0"/>
  <pageSetup paperSize="9" scale="34" fitToHeight="0" orientation="landscape" r:id="rId1"/>
  <headerFooter alignWithMargins="0"/>
  <rowBreaks count="7" manualBreakCount="7">
    <brk id="13" max="16" man="1"/>
    <brk id="27" max="16" man="1"/>
    <brk id="36" max="16" man="1"/>
    <brk id="78" max="16" man="1"/>
    <brk id="64" max="16" man="1"/>
    <brk id="90" max="16" man="1"/>
    <brk id="97"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434"/>
      <c r="C2" s="434"/>
      <c r="D2" s="434"/>
      <c r="E2" s="434"/>
      <c r="F2" s="434"/>
      <c r="G2" s="434"/>
      <c r="H2" s="434"/>
      <c r="I2" s="434"/>
      <c r="J2" s="434"/>
      <c r="K2" s="434"/>
      <c r="L2" s="434"/>
    </row>
    <row r="3" spans="2:12" ht="21" customHeight="1" x14ac:dyDescent="0.2">
      <c r="B3" s="435" t="s">
        <v>282</v>
      </c>
      <c r="C3" s="435"/>
      <c r="D3" s="435"/>
      <c r="E3" s="435"/>
      <c r="F3" s="435"/>
      <c r="G3" s="435"/>
      <c r="H3" s="435"/>
      <c r="I3" s="435"/>
      <c r="J3" s="435"/>
      <c r="K3" s="435"/>
      <c r="L3" s="435"/>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436" t="s">
        <v>123</v>
      </c>
      <c r="C6" s="428">
        <v>1</v>
      </c>
      <c r="D6" s="431" t="s">
        <v>61</v>
      </c>
      <c r="E6" s="431" t="s">
        <v>61</v>
      </c>
      <c r="F6" s="420" t="s">
        <v>0</v>
      </c>
      <c r="G6" s="67" t="s">
        <v>72</v>
      </c>
      <c r="H6" s="68">
        <v>20062731.359999999</v>
      </c>
      <c r="I6" s="68">
        <v>20062731.359999999</v>
      </c>
      <c r="J6" s="69">
        <f>+H6-I6</f>
        <v>0</v>
      </c>
      <c r="K6" s="70" t="s">
        <v>52</v>
      </c>
      <c r="L6" s="71" t="s">
        <v>62</v>
      </c>
    </row>
    <row r="7" spans="2:12" ht="73.5" customHeight="1" thickBot="1" x14ac:dyDescent="0.25">
      <c r="B7" s="436"/>
      <c r="C7" s="430"/>
      <c r="D7" s="433"/>
      <c r="E7" s="433"/>
      <c r="F7" s="421"/>
      <c r="G7" s="73" t="s">
        <v>77</v>
      </c>
      <c r="H7" s="74">
        <v>37622611</v>
      </c>
      <c r="I7" s="74">
        <v>37622611</v>
      </c>
      <c r="J7" s="75">
        <f t="shared" ref="J7:J69" si="0">+H7-I7</f>
        <v>0</v>
      </c>
      <c r="K7" s="72" t="s">
        <v>96</v>
      </c>
      <c r="L7" s="76" t="s">
        <v>103</v>
      </c>
    </row>
    <row r="8" spans="2:12" ht="63" customHeight="1" thickBot="1" x14ac:dyDescent="0.25">
      <c r="B8" s="436"/>
      <c r="C8" s="77">
        <v>2</v>
      </c>
      <c r="D8" s="78" t="s">
        <v>61</v>
      </c>
      <c r="E8" s="78" t="s">
        <v>61</v>
      </c>
      <c r="F8" s="79" t="s">
        <v>1</v>
      </c>
      <c r="G8" s="79" t="s">
        <v>95</v>
      </c>
      <c r="H8" s="80">
        <v>986076</v>
      </c>
      <c r="I8" s="80">
        <v>500000</v>
      </c>
      <c r="J8" s="81">
        <f>+H8-I8</f>
        <v>486076</v>
      </c>
      <c r="K8" s="82" t="s">
        <v>97</v>
      </c>
      <c r="L8" s="83" t="s">
        <v>104</v>
      </c>
    </row>
    <row r="9" spans="2:12" ht="57.75" customHeight="1" x14ac:dyDescent="0.2">
      <c r="B9" s="436"/>
      <c r="C9" s="428">
        <v>3</v>
      </c>
      <c r="D9" s="431">
        <v>180989</v>
      </c>
      <c r="E9" s="431" t="s">
        <v>40</v>
      </c>
      <c r="F9" s="420" t="s">
        <v>7</v>
      </c>
      <c r="G9" s="67" t="s">
        <v>95</v>
      </c>
      <c r="H9" s="68">
        <v>55937.77</v>
      </c>
      <c r="I9" s="68">
        <v>55937.77</v>
      </c>
      <c r="J9" s="69">
        <f t="shared" si="0"/>
        <v>0</v>
      </c>
      <c r="K9" s="70" t="s">
        <v>97</v>
      </c>
      <c r="L9" s="71" t="s">
        <v>86</v>
      </c>
    </row>
    <row r="10" spans="2:12" ht="31.15" customHeight="1" x14ac:dyDescent="0.2">
      <c r="B10" s="436"/>
      <c r="C10" s="429"/>
      <c r="D10" s="432"/>
      <c r="E10" s="432"/>
      <c r="F10" s="415"/>
      <c r="G10" s="86" t="s">
        <v>72</v>
      </c>
      <c r="H10" s="87">
        <v>139983.38</v>
      </c>
      <c r="I10" s="87">
        <v>70834.960000000006</v>
      </c>
      <c r="J10" s="88">
        <f t="shared" si="0"/>
        <v>69148.42</v>
      </c>
      <c r="K10" s="89" t="s">
        <v>80</v>
      </c>
      <c r="L10" s="412" t="s">
        <v>105</v>
      </c>
    </row>
    <row r="11" spans="2:12" ht="31.9" customHeight="1" thickBot="1" x14ac:dyDescent="0.25">
      <c r="B11" s="436"/>
      <c r="C11" s="430"/>
      <c r="D11" s="433"/>
      <c r="E11" s="433"/>
      <c r="F11" s="421"/>
      <c r="G11" s="73" t="s">
        <v>77</v>
      </c>
      <c r="H11" s="74">
        <v>742641.03</v>
      </c>
      <c r="I11" s="74">
        <v>0</v>
      </c>
      <c r="J11" s="88">
        <f t="shared" si="0"/>
        <v>742641.03</v>
      </c>
      <c r="K11" s="72" t="s">
        <v>80</v>
      </c>
      <c r="L11" s="413"/>
    </row>
    <row r="12" spans="2:12" ht="37.9" customHeight="1" x14ac:dyDescent="0.2">
      <c r="B12" s="436"/>
      <c r="C12" s="428">
        <v>4</v>
      </c>
      <c r="D12" s="431">
        <v>181085</v>
      </c>
      <c r="E12" s="431" t="s">
        <v>40</v>
      </c>
      <c r="F12" s="420" t="s">
        <v>28</v>
      </c>
      <c r="G12" s="67" t="s">
        <v>95</v>
      </c>
      <c r="H12" s="68">
        <v>31400</v>
      </c>
      <c r="I12" s="68">
        <v>0</v>
      </c>
      <c r="J12" s="69">
        <f t="shared" si="0"/>
        <v>31400</v>
      </c>
      <c r="K12" s="70" t="s">
        <v>98</v>
      </c>
      <c r="L12" s="416" t="s">
        <v>106</v>
      </c>
    </row>
    <row r="13" spans="2:12" ht="62.25" customHeight="1" thickBot="1" x14ac:dyDescent="0.25">
      <c r="B13" s="436"/>
      <c r="C13" s="430">
        <v>3</v>
      </c>
      <c r="D13" s="433">
        <v>180989</v>
      </c>
      <c r="E13" s="433" t="s">
        <v>40</v>
      </c>
      <c r="F13" s="421"/>
      <c r="G13" s="73" t="s">
        <v>77</v>
      </c>
      <c r="H13" s="74">
        <v>5526271.46</v>
      </c>
      <c r="I13" s="74">
        <v>2210508.5840000003</v>
      </c>
      <c r="J13" s="75">
        <f t="shared" si="0"/>
        <v>3315762.8759999997</v>
      </c>
      <c r="K13" s="90" t="s">
        <v>97</v>
      </c>
      <c r="L13" s="413"/>
    </row>
    <row r="14" spans="2:12" ht="48" customHeight="1" x14ac:dyDescent="0.2">
      <c r="B14" s="436"/>
      <c r="C14" s="428">
        <v>5</v>
      </c>
      <c r="D14" s="431">
        <v>1809209</v>
      </c>
      <c r="E14" s="431" t="s">
        <v>40</v>
      </c>
      <c r="F14" s="420" t="s">
        <v>29</v>
      </c>
      <c r="G14" s="67" t="s">
        <v>95</v>
      </c>
      <c r="H14" s="68">
        <v>31400</v>
      </c>
      <c r="I14" s="68">
        <v>0</v>
      </c>
      <c r="J14" s="69">
        <f t="shared" si="0"/>
        <v>31400</v>
      </c>
      <c r="K14" s="70" t="s">
        <v>98</v>
      </c>
      <c r="L14" s="416" t="s">
        <v>106</v>
      </c>
    </row>
    <row r="15" spans="2:12" ht="63.75" customHeight="1" thickBot="1" x14ac:dyDescent="0.25">
      <c r="B15" s="436"/>
      <c r="C15" s="430">
        <v>4</v>
      </c>
      <c r="D15" s="433">
        <v>1809209</v>
      </c>
      <c r="E15" s="433" t="s">
        <v>40</v>
      </c>
      <c r="F15" s="421"/>
      <c r="G15" s="73" t="s">
        <v>77</v>
      </c>
      <c r="H15" s="74">
        <v>1204125.5</v>
      </c>
      <c r="I15" s="74">
        <v>481650.2</v>
      </c>
      <c r="J15" s="75">
        <f t="shared" si="0"/>
        <v>722475.3</v>
      </c>
      <c r="K15" s="90" t="s">
        <v>97</v>
      </c>
      <c r="L15" s="413"/>
    </row>
    <row r="16" spans="2:12" ht="41.25" customHeight="1" x14ac:dyDescent="0.2">
      <c r="B16" s="436"/>
      <c r="C16" s="428">
        <v>6</v>
      </c>
      <c r="D16" s="431">
        <v>181094</v>
      </c>
      <c r="E16" s="431" t="s">
        <v>40</v>
      </c>
      <c r="F16" s="420" t="s">
        <v>30</v>
      </c>
      <c r="G16" s="67" t="s">
        <v>95</v>
      </c>
      <c r="H16" s="68">
        <v>31700</v>
      </c>
      <c r="I16" s="68">
        <v>0</v>
      </c>
      <c r="J16" s="69">
        <f t="shared" si="0"/>
        <v>31700</v>
      </c>
      <c r="K16" s="70" t="s">
        <v>98</v>
      </c>
      <c r="L16" s="416" t="s">
        <v>106</v>
      </c>
    </row>
    <row r="17" spans="2:14" ht="60.75" customHeight="1" thickBot="1" x14ac:dyDescent="0.25">
      <c r="B17" s="436"/>
      <c r="C17" s="430">
        <v>5</v>
      </c>
      <c r="D17" s="433">
        <v>181094</v>
      </c>
      <c r="E17" s="433" t="s">
        <v>40</v>
      </c>
      <c r="F17" s="421" t="s">
        <v>4</v>
      </c>
      <c r="G17" s="73" t="s">
        <v>77</v>
      </c>
      <c r="H17" s="74">
        <v>1342750</v>
      </c>
      <c r="I17" s="74">
        <v>537100</v>
      </c>
      <c r="J17" s="75">
        <f t="shared" si="0"/>
        <v>805650</v>
      </c>
      <c r="K17" s="90" t="s">
        <v>97</v>
      </c>
      <c r="L17" s="413"/>
    </row>
    <row r="18" spans="2:14" ht="63.6" customHeight="1" thickBot="1" x14ac:dyDescent="0.25">
      <c r="B18" s="436"/>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436"/>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436"/>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436"/>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436"/>
      <c r="C22" s="428">
        <v>11</v>
      </c>
      <c r="D22" s="431">
        <v>269832</v>
      </c>
      <c r="E22" s="431" t="s">
        <v>49</v>
      </c>
      <c r="F22" s="420" t="s">
        <v>11</v>
      </c>
      <c r="G22" s="67" t="s">
        <v>72</v>
      </c>
      <c r="H22" s="68">
        <v>1330082.0900000001</v>
      </c>
      <c r="I22" s="437">
        <v>1510047.5</v>
      </c>
      <c r="J22" s="444">
        <f>+H22+H23-I22</f>
        <v>2161436.9400000004</v>
      </c>
      <c r="K22" s="442" t="s">
        <v>100</v>
      </c>
      <c r="L22" s="440" t="s">
        <v>278</v>
      </c>
      <c r="N22">
        <f>+H22*0.4</f>
        <v>532032.83600000001</v>
      </c>
    </row>
    <row r="23" spans="2:14" ht="45.6" customHeight="1" thickBot="1" x14ac:dyDescent="0.25">
      <c r="B23" s="436"/>
      <c r="C23" s="430"/>
      <c r="D23" s="433"/>
      <c r="E23" s="433"/>
      <c r="F23" s="421"/>
      <c r="G23" s="73" t="s">
        <v>77</v>
      </c>
      <c r="H23" s="74">
        <v>2341402.35</v>
      </c>
      <c r="I23" s="439"/>
      <c r="J23" s="445"/>
      <c r="K23" s="443"/>
      <c r="L23" s="441"/>
      <c r="N23" s="27">
        <f>+I22-N22</f>
        <v>978014.66399999999</v>
      </c>
    </row>
    <row r="24" spans="2:14" ht="30.6" customHeight="1" x14ac:dyDescent="0.2">
      <c r="B24" s="436"/>
      <c r="C24" s="428">
        <v>12</v>
      </c>
      <c r="D24" s="431">
        <v>274698</v>
      </c>
      <c r="E24" s="431" t="s">
        <v>83</v>
      </c>
      <c r="F24" s="420" t="s">
        <v>51</v>
      </c>
      <c r="G24" s="67" t="s">
        <v>95</v>
      </c>
      <c r="H24" s="68">
        <v>30962</v>
      </c>
      <c r="I24" s="68">
        <v>0</v>
      </c>
      <c r="J24" s="69">
        <f t="shared" si="0"/>
        <v>30962</v>
      </c>
      <c r="K24" s="70" t="s">
        <v>88</v>
      </c>
      <c r="L24" s="416" t="s">
        <v>275</v>
      </c>
    </row>
    <row r="25" spans="2:14" ht="42.6" customHeight="1" x14ac:dyDescent="0.2">
      <c r="B25" s="436"/>
      <c r="C25" s="429"/>
      <c r="D25" s="432"/>
      <c r="E25" s="432"/>
      <c r="F25" s="415"/>
      <c r="G25" s="86" t="s">
        <v>72</v>
      </c>
      <c r="H25" s="87">
        <v>911156.6</v>
      </c>
      <c r="I25" s="87">
        <v>1680000</v>
      </c>
      <c r="J25" s="91">
        <f t="shared" si="0"/>
        <v>-768843.4</v>
      </c>
      <c r="K25" s="89" t="s">
        <v>101</v>
      </c>
      <c r="L25" s="412"/>
    </row>
    <row r="26" spans="2:14" ht="36.6" customHeight="1" thickBot="1" x14ac:dyDescent="0.25">
      <c r="B26" s="436"/>
      <c r="C26" s="430"/>
      <c r="D26" s="433"/>
      <c r="E26" s="433"/>
      <c r="F26" s="421"/>
      <c r="G26" s="73" t="s">
        <v>77</v>
      </c>
      <c r="H26" s="74">
        <v>8375698</v>
      </c>
      <c r="I26" s="74">
        <v>5220000</v>
      </c>
      <c r="J26" s="75">
        <f t="shared" si="0"/>
        <v>3155698</v>
      </c>
      <c r="K26" s="72" t="s">
        <v>26</v>
      </c>
      <c r="L26" s="413"/>
    </row>
    <row r="27" spans="2:14" ht="71.25" customHeight="1" thickBot="1" x14ac:dyDescent="0.25">
      <c r="B27" s="436"/>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436"/>
      <c r="C28" s="428">
        <v>14</v>
      </c>
      <c r="D28" s="431">
        <v>273254</v>
      </c>
      <c r="E28" s="431" t="s">
        <v>82</v>
      </c>
      <c r="F28" s="420" t="s">
        <v>56</v>
      </c>
      <c r="G28" s="67" t="s">
        <v>95</v>
      </c>
      <c r="H28" s="68">
        <v>84530</v>
      </c>
      <c r="I28" s="68">
        <v>84530</v>
      </c>
      <c r="J28" s="69">
        <f t="shared" si="0"/>
        <v>0</v>
      </c>
      <c r="K28" s="70" t="s">
        <v>101</v>
      </c>
      <c r="L28" s="71" t="s">
        <v>91</v>
      </c>
    </row>
    <row r="29" spans="2:14" ht="30" customHeight="1" x14ac:dyDescent="0.2">
      <c r="B29" s="436"/>
      <c r="C29" s="429"/>
      <c r="D29" s="432"/>
      <c r="E29" s="432"/>
      <c r="F29" s="415"/>
      <c r="G29" s="86" t="s">
        <v>72</v>
      </c>
      <c r="H29" s="87">
        <v>138122</v>
      </c>
      <c r="I29" s="87">
        <v>0</v>
      </c>
      <c r="J29" s="88">
        <f t="shared" si="0"/>
        <v>138122</v>
      </c>
      <c r="K29" s="89" t="s">
        <v>80</v>
      </c>
      <c r="L29" s="412" t="s">
        <v>271</v>
      </c>
    </row>
    <row r="30" spans="2:14" ht="27" customHeight="1" thickBot="1" x14ac:dyDescent="0.25">
      <c r="B30" s="436"/>
      <c r="C30" s="430"/>
      <c r="D30" s="433"/>
      <c r="E30" s="433"/>
      <c r="F30" s="421"/>
      <c r="G30" s="73" t="s">
        <v>77</v>
      </c>
      <c r="H30" s="74">
        <v>887354</v>
      </c>
      <c r="I30" s="74">
        <v>0</v>
      </c>
      <c r="J30" s="75">
        <f t="shared" si="0"/>
        <v>887354</v>
      </c>
      <c r="K30" s="72" t="s">
        <v>80</v>
      </c>
      <c r="L30" s="413"/>
    </row>
    <row r="31" spans="2:14" ht="51" customHeight="1" thickBot="1" x14ac:dyDescent="0.25">
      <c r="B31" s="436"/>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436"/>
      <c r="C32" s="428">
        <v>16</v>
      </c>
      <c r="D32" s="431">
        <v>292317</v>
      </c>
      <c r="E32" s="431" t="s">
        <v>85</v>
      </c>
      <c r="F32" s="420" t="s">
        <v>60</v>
      </c>
      <c r="G32" s="67" t="s">
        <v>95</v>
      </c>
      <c r="H32" s="68">
        <v>229564</v>
      </c>
      <c r="I32" s="437">
        <v>22000000</v>
      </c>
      <c r="J32" s="425">
        <f>+H32+H33+H34-I32</f>
        <v>-4000000</v>
      </c>
      <c r="K32" s="417" t="s">
        <v>26</v>
      </c>
      <c r="L32" s="416" t="s">
        <v>276</v>
      </c>
    </row>
    <row r="33" spans="2:12" ht="30.6" customHeight="1" x14ac:dyDescent="0.2">
      <c r="B33" s="436"/>
      <c r="C33" s="429"/>
      <c r="D33" s="432"/>
      <c r="E33" s="432"/>
      <c r="F33" s="415"/>
      <c r="G33" s="86" t="s">
        <v>72</v>
      </c>
      <c r="H33" s="87">
        <v>7059782</v>
      </c>
      <c r="I33" s="438"/>
      <c r="J33" s="426"/>
      <c r="K33" s="418"/>
      <c r="L33" s="412"/>
    </row>
    <row r="34" spans="2:12" ht="25.15" customHeight="1" thickBot="1" x14ac:dyDescent="0.25">
      <c r="B34" s="436"/>
      <c r="C34" s="430"/>
      <c r="D34" s="433"/>
      <c r="E34" s="433"/>
      <c r="F34" s="421"/>
      <c r="G34" s="73" t="s">
        <v>77</v>
      </c>
      <c r="H34" s="74">
        <v>10710654</v>
      </c>
      <c r="I34" s="439"/>
      <c r="J34" s="427"/>
      <c r="K34" s="419"/>
      <c r="L34" s="413"/>
    </row>
    <row r="35" spans="2:12" ht="66" customHeight="1" thickBot="1" x14ac:dyDescent="0.25">
      <c r="B35" s="436"/>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436"/>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422" t="s">
        <v>124</v>
      </c>
      <c r="C37" s="428">
        <v>1</v>
      </c>
      <c r="D37" s="431"/>
      <c r="E37" s="431"/>
      <c r="F37" s="420" t="s">
        <v>3</v>
      </c>
      <c r="G37" s="67" t="s">
        <v>95</v>
      </c>
      <c r="H37" s="93">
        <v>16923.28</v>
      </c>
      <c r="I37" s="93">
        <v>0</v>
      </c>
      <c r="J37" s="69">
        <f t="shared" si="0"/>
        <v>16923.28</v>
      </c>
      <c r="K37" s="70" t="s">
        <v>79</v>
      </c>
      <c r="L37" s="416" t="s">
        <v>110</v>
      </c>
    </row>
    <row r="38" spans="2:12" ht="31.15" customHeight="1" thickBot="1" x14ac:dyDescent="0.25">
      <c r="B38" s="422"/>
      <c r="C38" s="430"/>
      <c r="D38" s="433"/>
      <c r="E38" s="433"/>
      <c r="F38" s="421"/>
      <c r="G38" s="73" t="s">
        <v>72</v>
      </c>
      <c r="H38" s="94">
        <v>293806.98</v>
      </c>
      <c r="I38" s="94">
        <v>493595.73</v>
      </c>
      <c r="J38" s="95">
        <f t="shared" si="0"/>
        <v>-199788.75</v>
      </c>
      <c r="K38" s="90" t="s">
        <v>52</v>
      </c>
      <c r="L38" s="413"/>
    </row>
    <row r="39" spans="2:12" ht="36.6" customHeight="1" x14ac:dyDescent="0.2">
      <c r="B39" s="422"/>
      <c r="C39" s="428">
        <v>2</v>
      </c>
      <c r="D39" s="431">
        <v>274896</v>
      </c>
      <c r="E39" s="431" t="s">
        <v>44</v>
      </c>
      <c r="F39" s="420" t="s">
        <v>13</v>
      </c>
      <c r="G39" s="67" t="s">
        <v>95</v>
      </c>
      <c r="H39" s="68">
        <v>33404.28</v>
      </c>
      <c r="I39" s="68">
        <v>60000</v>
      </c>
      <c r="J39" s="96">
        <f t="shared" si="0"/>
        <v>-26595.72</v>
      </c>
      <c r="K39" s="70" t="s">
        <v>52</v>
      </c>
      <c r="L39" s="71" t="s">
        <v>268</v>
      </c>
    </row>
    <row r="40" spans="2:12" ht="33" customHeight="1" x14ac:dyDescent="0.2">
      <c r="B40" s="422"/>
      <c r="C40" s="429"/>
      <c r="D40" s="432"/>
      <c r="E40" s="432"/>
      <c r="F40" s="415"/>
      <c r="G40" s="86" t="s">
        <v>72</v>
      </c>
      <c r="H40" s="87">
        <v>162899.29</v>
      </c>
      <c r="I40" s="87">
        <v>85735.06</v>
      </c>
      <c r="J40" s="88">
        <f t="shared" si="0"/>
        <v>77164.23000000001</v>
      </c>
      <c r="K40" s="89" t="s">
        <v>80</v>
      </c>
      <c r="L40" s="412" t="s">
        <v>105</v>
      </c>
    </row>
    <row r="41" spans="2:12" ht="30" customHeight="1" thickBot="1" x14ac:dyDescent="0.25">
      <c r="B41" s="422"/>
      <c r="C41" s="430"/>
      <c r="D41" s="433"/>
      <c r="E41" s="433"/>
      <c r="F41" s="421"/>
      <c r="G41" s="73" t="s">
        <v>77</v>
      </c>
      <c r="H41" s="74">
        <v>45122.55</v>
      </c>
      <c r="I41" s="74">
        <v>30081.7</v>
      </c>
      <c r="J41" s="75">
        <f t="shared" si="0"/>
        <v>15040.850000000002</v>
      </c>
      <c r="K41" s="72" t="s">
        <v>80</v>
      </c>
      <c r="L41" s="413"/>
    </row>
    <row r="42" spans="2:12" ht="46.15" customHeight="1" thickBot="1" x14ac:dyDescent="0.25">
      <c r="B42" s="422"/>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422"/>
      <c r="C43" s="428">
        <v>4</v>
      </c>
      <c r="D43" s="431">
        <v>180675</v>
      </c>
      <c r="E43" s="431" t="s">
        <v>35</v>
      </c>
      <c r="F43" s="420" t="s">
        <v>14</v>
      </c>
      <c r="G43" s="67" t="s">
        <v>95</v>
      </c>
      <c r="H43" s="68">
        <v>0</v>
      </c>
      <c r="I43" s="68">
        <v>80000</v>
      </c>
      <c r="J43" s="96">
        <f t="shared" si="0"/>
        <v>-80000</v>
      </c>
      <c r="K43" s="70" t="s">
        <v>101</v>
      </c>
      <c r="L43" s="71" t="s">
        <v>111</v>
      </c>
    </row>
    <row r="44" spans="2:12" ht="30.6" customHeight="1" x14ac:dyDescent="0.2">
      <c r="B44" s="422"/>
      <c r="C44" s="429"/>
      <c r="D44" s="432"/>
      <c r="E44" s="432"/>
      <c r="F44" s="415"/>
      <c r="G44" s="86" t="s">
        <v>72</v>
      </c>
      <c r="H44" s="87">
        <v>752839</v>
      </c>
      <c r="I44" s="87">
        <v>150567.79999999999</v>
      </c>
      <c r="J44" s="88">
        <f t="shared" si="0"/>
        <v>602271.19999999995</v>
      </c>
      <c r="K44" s="89" t="s">
        <v>80</v>
      </c>
      <c r="L44" s="412" t="s">
        <v>105</v>
      </c>
    </row>
    <row r="45" spans="2:12" ht="27" customHeight="1" thickBot="1" x14ac:dyDescent="0.25">
      <c r="B45" s="422"/>
      <c r="C45" s="430"/>
      <c r="D45" s="433"/>
      <c r="E45" s="433"/>
      <c r="F45" s="421"/>
      <c r="G45" s="73" t="s">
        <v>77</v>
      </c>
      <c r="H45" s="74">
        <v>259931</v>
      </c>
      <c r="I45" s="74">
        <v>51986.2</v>
      </c>
      <c r="J45" s="75">
        <f t="shared" si="0"/>
        <v>207944.8</v>
      </c>
      <c r="K45" s="72" t="s">
        <v>80</v>
      </c>
      <c r="L45" s="413"/>
    </row>
    <row r="46" spans="2:12" ht="40.5" customHeight="1" x14ac:dyDescent="0.2">
      <c r="B46" s="422"/>
      <c r="C46" s="428">
        <v>5</v>
      </c>
      <c r="D46" s="431">
        <v>180636</v>
      </c>
      <c r="E46" s="431" t="s">
        <v>68</v>
      </c>
      <c r="F46" s="420" t="s">
        <v>59</v>
      </c>
      <c r="G46" s="67" t="s">
        <v>95</v>
      </c>
      <c r="H46" s="68">
        <v>0</v>
      </c>
      <c r="I46" s="68">
        <v>20000</v>
      </c>
      <c r="J46" s="96">
        <f t="shared" si="0"/>
        <v>-20000</v>
      </c>
      <c r="K46" s="70" t="s">
        <v>26</v>
      </c>
      <c r="L46" s="71" t="s">
        <v>112</v>
      </c>
    </row>
    <row r="47" spans="2:12" ht="29.45" customHeight="1" x14ac:dyDescent="0.2">
      <c r="B47" s="422"/>
      <c r="C47" s="429"/>
      <c r="D47" s="432"/>
      <c r="E47" s="432"/>
      <c r="F47" s="415"/>
      <c r="G47" s="86" t="s">
        <v>72</v>
      </c>
      <c r="H47" s="87">
        <v>565261.09</v>
      </c>
      <c r="I47" s="87">
        <v>113052.21799999999</v>
      </c>
      <c r="J47" s="88">
        <f t="shared" si="0"/>
        <v>452208.87199999997</v>
      </c>
      <c r="K47" s="89" t="s">
        <v>80</v>
      </c>
      <c r="L47" s="412" t="s">
        <v>105</v>
      </c>
    </row>
    <row r="48" spans="2:12" ht="33" customHeight="1" thickBot="1" x14ac:dyDescent="0.25">
      <c r="B48" s="422"/>
      <c r="C48" s="430"/>
      <c r="D48" s="433"/>
      <c r="E48" s="433"/>
      <c r="F48" s="421"/>
      <c r="G48" s="73" t="s">
        <v>77</v>
      </c>
      <c r="H48" s="74">
        <v>408170</v>
      </c>
      <c r="I48" s="74">
        <v>81634</v>
      </c>
      <c r="J48" s="75">
        <f t="shared" si="0"/>
        <v>326536</v>
      </c>
      <c r="K48" s="72" t="s">
        <v>80</v>
      </c>
      <c r="L48" s="413"/>
    </row>
    <row r="49" spans="2:12" ht="25.9" customHeight="1" x14ac:dyDescent="0.2">
      <c r="B49" s="422"/>
      <c r="C49" s="428">
        <v>6</v>
      </c>
      <c r="D49" s="431">
        <v>182387</v>
      </c>
      <c r="E49" s="431" t="s">
        <v>34</v>
      </c>
      <c r="F49" s="420" t="s">
        <v>24</v>
      </c>
      <c r="G49" s="67" t="s">
        <v>72</v>
      </c>
      <c r="H49" s="93">
        <v>609383.4</v>
      </c>
      <c r="I49" s="93">
        <v>304691.7</v>
      </c>
      <c r="J49" s="69">
        <f t="shared" si="0"/>
        <v>304691.7</v>
      </c>
      <c r="K49" s="70" t="s">
        <v>26</v>
      </c>
      <c r="L49" s="416" t="s">
        <v>269</v>
      </c>
    </row>
    <row r="50" spans="2:12" ht="24.6" customHeight="1" thickBot="1" x14ac:dyDescent="0.25">
      <c r="B50" s="422"/>
      <c r="C50" s="430"/>
      <c r="D50" s="433"/>
      <c r="E50" s="433"/>
      <c r="F50" s="421"/>
      <c r="G50" s="73" t="s">
        <v>77</v>
      </c>
      <c r="H50" s="94">
        <v>355505</v>
      </c>
      <c r="I50" s="74">
        <v>177152.5</v>
      </c>
      <c r="J50" s="75">
        <f t="shared" si="0"/>
        <v>178352.5</v>
      </c>
      <c r="K50" s="90" t="s">
        <v>26</v>
      </c>
      <c r="L50" s="413"/>
    </row>
    <row r="51" spans="2:12" ht="58.9" customHeight="1" x14ac:dyDescent="0.2">
      <c r="B51" s="422"/>
      <c r="C51" s="428">
        <v>7</v>
      </c>
      <c r="D51" s="431">
        <v>206674</v>
      </c>
      <c r="E51" s="431" t="s">
        <v>36</v>
      </c>
      <c r="F51" s="420" t="s">
        <v>33</v>
      </c>
      <c r="G51" s="67" t="s">
        <v>95</v>
      </c>
      <c r="H51" s="68">
        <v>0</v>
      </c>
      <c r="I51" s="68">
        <v>0</v>
      </c>
      <c r="J51" s="69">
        <f t="shared" si="0"/>
        <v>0</v>
      </c>
      <c r="K51" s="70" t="s">
        <v>52</v>
      </c>
      <c r="L51" s="71" t="s">
        <v>270</v>
      </c>
    </row>
    <row r="52" spans="2:12" ht="26.45" customHeight="1" x14ac:dyDescent="0.2">
      <c r="B52" s="422"/>
      <c r="C52" s="429"/>
      <c r="D52" s="432"/>
      <c r="E52" s="432"/>
      <c r="F52" s="415"/>
      <c r="G52" s="86" t="s">
        <v>72</v>
      </c>
      <c r="H52" s="87">
        <v>871085.88</v>
      </c>
      <c r="I52" s="87">
        <v>0</v>
      </c>
      <c r="J52" s="88">
        <f t="shared" si="0"/>
        <v>871085.88</v>
      </c>
      <c r="K52" s="89" t="s">
        <v>80</v>
      </c>
      <c r="L52" s="412" t="s">
        <v>271</v>
      </c>
    </row>
    <row r="53" spans="2:12" ht="27" customHeight="1" thickBot="1" x14ac:dyDescent="0.25">
      <c r="B53" s="422"/>
      <c r="C53" s="430"/>
      <c r="D53" s="433"/>
      <c r="E53" s="433"/>
      <c r="F53" s="421"/>
      <c r="G53" s="73" t="s">
        <v>77</v>
      </c>
      <c r="H53" s="74">
        <v>233817.3</v>
      </c>
      <c r="I53" s="74">
        <v>0</v>
      </c>
      <c r="J53" s="75">
        <f t="shared" si="0"/>
        <v>233817.3</v>
      </c>
      <c r="K53" s="72" t="s">
        <v>80</v>
      </c>
      <c r="L53" s="413"/>
    </row>
    <row r="54" spans="2:12" ht="35.450000000000003" customHeight="1" x14ac:dyDescent="0.2">
      <c r="B54" s="422"/>
      <c r="C54" s="428">
        <v>8</v>
      </c>
      <c r="D54" s="431">
        <v>214353</v>
      </c>
      <c r="E54" s="431" t="s">
        <v>39</v>
      </c>
      <c r="F54" s="420" t="s">
        <v>16</v>
      </c>
      <c r="G54" s="67" t="s">
        <v>95</v>
      </c>
      <c r="H54" s="68">
        <v>14712.3</v>
      </c>
      <c r="I54" s="68">
        <v>70000</v>
      </c>
      <c r="J54" s="96">
        <f t="shared" si="0"/>
        <v>-55287.7</v>
      </c>
      <c r="K54" s="70" t="s">
        <v>52</v>
      </c>
      <c r="L54" s="71" t="s">
        <v>87</v>
      </c>
    </row>
    <row r="55" spans="2:12" ht="31.15" customHeight="1" x14ac:dyDescent="0.2">
      <c r="B55" s="422"/>
      <c r="C55" s="429"/>
      <c r="D55" s="432"/>
      <c r="E55" s="432"/>
      <c r="F55" s="415"/>
      <c r="G55" s="86" t="s">
        <v>72</v>
      </c>
      <c r="H55" s="87">
        <v>450124</v>
      </c>
      <c r="I55" s="87">
        <v>0</v>
      </c>
      <c r="J55" s="88">
        <f t="shared" si="0"/>
        <v>450124</v>
      </c>
      <c r="K55" s="89" t="s">
        <v>80</v>
      </c>
      <c r="L55" s="412" t="s">
        <v>271</v>
      </c>
    </row>
    <row r="56" spans="2:12" ht="33.6" customHeight="1" thickBot="1" x14ac:dyDescent="0.25">
      <c r="B56" s="422"/>
      <c r="C56" s="430"/>
      <c r="D56" s="433"/>
      <c r="E56" s="433"/>
      <c r="F56" s="421"/>
      <c r="G56" s="73" t="s">
        <v>77</v>
      </c>
      <c r="H56" s="74">
        <v>176863.5</v>
      </c>
      <c r="I56" s="74">
        <v>0</v>
      </c>
      <c r="J56" s="88">
        <f t="shared" si="0"/>
        <v>176863.5</v>
      </c>
      <c r="K56" s="72" t="s">
        <v>80</v>
      </c>
      <c r="L56" s="413"/>
    </row>
    <row r="57" spans="2:12" ht="53.25" customHeight="1" x14ac:dyDescent="0.2">
      <c r="B57" s="422"/>
      <c r="C57" s="428">
        <v>9</v>
      </c>
      <c r="D57" s="431">
        <v>214671</v>
      </c>
      <c r="E57" s="431" t="s">
        <v>38</v>
      </c>
      <c r="F57" s="420" t="s">
        <v>15</v>
      </c>
      <c r="G57" s="67" t="s">
        <v>95</v>
      </c>
      <c r="H57" s="68">
        <v>0</v>
      </c>
      <c r="I57" s="68">
        <v>0</v>
      </c>
      <c r="J57" s="69">
        <f t="shared" si="0"/>
        <v>0</v>
      </c>
      <c r="K57" s="70" t="s">
        <v>52</v>
      </c>
      <c r="L57" s="71" t="s">
        <v>272</v>
      </c>
    </row>
    <row r="58" spans="2:12" ht="30.6" customHeight="1" x14ac:dyDescent="0.2">
      <c r="B58" s="422"/>
      <c r="C58" s="429"/>
      <c r="D58" s="432"/>
      <c r="E58" s="432"/>
      <c r="F58" s="415"/>
      <c r="G58" s="86" t="s">
        <v>72</v>
      </c>
      <c r="H58" s="87">
        <v>981340.33</v>
      </c>
      <c r="I58" s="87">
        <v>196268.06599999999</v>
      </c>
      <c r="J58" s="88">
        <f t="shared" si="0"/>
        <v>785072.26399999997</v>
      </c>
      <c r="K58" s="89" t="s">
        <v>80</v>
      </c>
      <c r="L58" s="412" t="s">
        <v>105</v>
      </c>
    </row>
    <row r="59" spans="2:12" ht="31.9" customHeight="1" thickBot="1" x14ac:dyDescent="0.25">
      <c r="B59" s="422"/>
      <c r="C59" s="430"/>
      <c r="D59" s="433"/>
      <c r="E59" s="433"/>
      <c r="F59" s="421"/>
      <c r="G59" s="73" t="s">
        <v>77</v>
      </c>
      <c r="H59" s="74">
        <v>47901.16</v>
      </c>
      <c r="I59" s="74">
        <v>9580.2320000000018</v>
      </c>
      <c r="J59" s="75">
        <f t="shared" si="0"/>
        <v>38320.928</v>
      </c>
      <c r="K59" s="72" t="s">
        <v>80</v>
      </c>
      <c r="L59" s="413"/>
    </row>
    <row r="60" spans="2:12" ht="45.6" customHeight="1" x14ac:dyDescent="0.2">
      <c r="B60" s="422"/>
      <c r="C60" s="428">
        <v>10</v>
      </c>
      <c r="D60" s="431">
        <v>216096</v>
      </c>
      <c r="E60" s="431" t="s">
        <v>37</v>
      </c>
      <c r="F60" s="420" t="s">
        <v>27</v>
      </c>
      <c r="G60" s="67" t="s">
        <v>95</v>
      </c>
      <c r="H60" s="68">
        <v>0</v>
      </c>
      <c r="I60" s="68">
        <v>65213.88</v>
      </c>
      <c r="J60" s="96">
        <f t="shared" si="0"/>
        <v>-65213.88</v>
      </c>
      <c r="K60" s="70" t="s">
        <v>79</v>
      </c>
      <c r="L60" s="71" t="s">
        <v>89</v>
      </c>
    </row>
    <row r="61" spans="2:12" ht="30.6" customHeight="1" x14ac:dyDescent="0.2">
      <c r="B61" s="422"/>
      <c r="C61" s="429"/>
      <c r="D61" s="432"/>
      <c r="E61" s="432"/>
      <c r="F61" s="415"/>
      <c r="G61" s="86" t="s">
        <v>72</v>
      </c>
      <c r="H61" s="87">
        <v>692781.71</v>
      </c>
      <c r="I61" s="87">
        <v>138556.342</v>
      </c>
      <c r="J61" s="88">
        <f t="shared" si="0"/>
        <v>554225.36800000002</v>
      </c>
      <c r="K61" s="89" t="s">
        <v>80</v>
      </c>
      <c r="L61" s="412" t="s">
        <v>113</v>
      </c>
    </row>
    <row r="62" spans="2:12" ht="31.15" customHeight="1" thickBot="1" x14ac:dyDescent="0.25">
      <c r="B62" s="422"/>
      <c r="C62" s="430"/>
      <c r="D62" s="433"/>
      <c r="E62" s="433"/>
      <c r="F62" s="421"/>
      <c r="G62" s="73" t="s">
        <v>77</v>
      </c>
      <c r="H62" s="74">
        <v>243577.8</v>
      </c>
      <c r="I62" s="74">
        <v>48715.56</v>
      </c>
      <c r="J62" s="75">
        <f t="shared" si="0"/>
        <v>194862.24</v>
      </c>
      <c r="K62" s="72" t="s">
        <v>80</v>
      </c>
      <c r="L62" s="413"/>
    </row>
    <row r="63" spans="2:12" ht="41.45" customHeight="1" x14ac:dyDescent="0.2">
      <c r="B63" s="422"/>
      <c r="C63" s="428">
        <v>11</v>
      </c>
      <c r="D63" s="431">
        <v>226585</v>
      </c>
      <c r="E63" s="431" t="s">
        <v>43</v>
      </c>
      <c r="F63" s="420" t="s">
        <v>17</v>
      </c>
      <c r="G63" s="67" t="s">
        <v>95</v>
      </c>
      <c r="H63" s="68">
        <v>19541.52</v>
      </c>
      <c r="I63" s="68">
        <v>70000</v>
      </c>
      <c r="J63" s="96">
        <f t="shared" si="0"/>
        <v>-50458.479999999996</v>
      </c>
      <c r="K63" s="70" t="s">
        <v>101</v>
      </c>
      <c r="L63" s="71" t="s">
        <v>114</v>
      </c>
    </row>
    <row r="64" spans="2:12" ht="28.15" customHeight="1" x14ac:dyDescent="0.2">
      <c r="B64" s="422"/>
      <c r="C64" s="429"/>
      <c r="D64" s="432"/>
      <c r="E64" s="432"/>
      <c r="F64" s="415"/>
      <c r="G64" s="86" t="s">
        <v>72</v>
      </c>
      <c r="H64" s="87">
        <v>745563.05</v>
      </c>
      <c r="I64" s="87">
        <v>0</v>
      </c>
      <c r="J64" s="88">
        <f t="shared" si="0"/>
        <v>745563.05</v>
      </c>
      <c r="K64" s="89" t="s">
        <v>80</v>
      </c>
      <c r="L64" s="412" t="s">
        <v>271</v>
      </c>
    </row>
    <row r="65" spans="2:12" ht="33.6" customHeight="1" thickBot="1" x14ac:dyDescent="0.25">
      <c r="B65" s="422"/>
      <c r="C65" s="430"/>
      <c r="D65" s="433"/>
      <c r="E65" s="433"/>
      <c r="F65" s="421"/>
      <c r="G65" s="73" t="s">
        <v>77</v>
      </c>
      <c r="H65" s="74">
        <v>21992.36</v>
      </c>
      <c r="I65" s="74">
        <v>0</v>
      </c>
      <c r="J65" s="75">
        <f t="shared" si="0"/>
        <v>21992.36</v>
      </c>
      <c r="K65" s="72" t="s">
        <v>80</v>
      </c>
      <c r="L65" s="413"/>
    </row>
    <row r="66" spans="2:12" ht="67.5" customHeight="1" thickBot="1" x14ac:dyDescent="0.25">
      <c r="B66" s="422"/>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422"/>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422"/>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423"/>
      <c r="C69" s="424"/>
      <c r="D69" s="424"/>
      <c r="E69" s="424"/>
      <c r="F69" s="414" t="s">
        <v>21</v>
      </c>
      <c r="G69" s="99" t="s">
        <v>95</v>
      </c>
      <c r="H69" s="100">
        <v>90000</v>
      </c>
      <c r="I69" s="100">
        <v>90000</v>
      </c>
      <c r="J69" s="101">
        <f t="shared" si="0"/>
        <v>0</v>
      </c>
      <c r="K69" s="102" t="s">
        <v>61</v>
      </c>
      <c r="L69" s="103" t="s">
        <v>120</v>
      </c>
    </row>
    <row r="70" spans="2:12" s="16" customFormat="1" ht="35.450000000000003" customHeight="1" x14ac:dyDescent="0.2">
      <c r="B70" s="423"/>
      <c r="C70" s="423"/>
      <c r="D70" s="423"/>
      <c r="E70" s="423"/>
      <c r="F70" s="415"/>
      <c r="G70" s="86" t="s">
        <v>72</v>
      </c>
      <c r="H70" s="87">
        <v>3482871.99</v>
      </c>
      <c r="I70" s="87">
        <v>3482871.99</v>
      </c>
      <c r="J70" s="88">
        <f>+H70-I70</f>
        <v>0</v>
      </c>
      <c r="K70" s="89" t="s">
        <v>61</v>
      </c>
      <c r="L70" s="104" t="s">
        <v>118</v>
      </c>
    </row>
    <row r="71" spans="2:12" ht="84" customHeight="1" x14ac:dyDescent="0.2">
      <c r="B71" s="423"/>
      <c r="C71" s="423"/>
      <c r="D71" s="423"/>
      <c r="E71" s="423"/>
      <c r="F71" s="415"/>
      <c r="G71" s="86" t="s">
        <v>77</v>
      </c>
      <c r="H71" s="87">
        <v>14309029.550000001</v>
      </c>
      <c r="I71" s="87">
        <v>15960588.26</v>
      </c>
      <c r="J71" s="91">
        <f>+H71-I71</f>
        <v>-1651558.709999999</v>
      </c>
      <c r="K71" s="84" t="s">
        <v>61</v>
      </c>
      <c r="L71" s="85" t="s">
        <v>119</v>
      </c>
    </row>
    <row r="72" spans="2:12" ht="46.15" customHeight="1" x14ac:dyDescent="0.2">
      <c r="B72" s="423"/>
      <c r="C72" s="423"/>
      <c r="D72" s="423"/>
      <c r="E72" s="423"/>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423"/>
      <c r="C73" s="423"/>
      <c r="D73" s="423"/>
      <c r="E73" s="423"/>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C24:C26"/>
    <mergeCell ref="D24:D26"/>
    <mergeCell ref="E24:E26"/>
    <mergeCell ref="F24:F26"/>
    <mergeCell ref="I22:I23"/>
    <mergeCell ref="L14:L15"/>
    <mergeCell ref="C14:C15"/>
    <mergeCell ref="D14:D15"/>
    <mergeCell ref="E14:E15"/>
    <mergeCell ref="F14:F15"/>
    <mergeCell ref="C16:C17"/>
    <mergeCell ref="D16:D17"/>
    <mergeCell ref="L10:L11"/>
    <mergeCell ref="E9:E11"/>
    <mergeCell ref="F9:F11"/>
    <mergeCell ref="L12:L13"/>
    <mergeCell ref="D9:D11"/>
    <mergeCell ref="C9:C11"/>
    <mergeCell ref="C12:C13"/>
    <mergeCell ref="K22:K23"/>
    <mergeCell ref="C22:C23"/>
    <mergeCell ref="D22:D23"/>
    <mergeCell ref="E22:E23"/>
    <mergeCell ref="F22:F23"/>
    <mergeCell ref="J22:J23"/>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s>
  <phoneticPr fontId="13"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2021-05-25T20:20:41Z</cp:lastPrinted>
  <dcterms:created xsi:type="dcterms:W3CDTF">2015-02-11T22:58:53Z</dcterms:created>
  <dcterms:modified xsi:type="dcterms:W3CDTF">2022-05-03T21:55:48Z</dcterms:modified>
</cp:coreProperties>
</file>