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xr:revisionPtr revIDLastSave="0" documentId="8_{8CA8EAEC-B397-4BCD-9F8D-D18C8A0CB0F9}" xr6:coauthVersionLast="47" xr6:coauthVersionMax="47" xr10:uidLastSave="{00000000-0000-0000-0000-000000000000}"/>
  <bookViews>
    <workbookView xWindow="28680" yWindow="-120" windowWidth="29040" windowHeight="15840" tabRatio="617" xr2:uid="{00000000-000D-0000-FFFF-FFFF00000000}"/>
  </bookViews>
  <sheets>
    <sheet name="Locación" sheetId="1" r:id="rId1"/>
    <sheet name="Hoja1" sheetId="2" state="hidden" r:id="rId2"/>
  </sheets>
  <definedNames>
    <definedName name="_xlnm._FilterDatabase" localSheetId="0" hidden="1">Locación!$F$8:$G$78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9" i="1" l="1"/>
  <c r="E78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28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7" i="1" l="1"/>
  <c r="E80" i="1"/>
  <c r="C4" i="2" l="1"/>
  <c r="G4" i="2" s="1"/>
  <c r="H4" i="2" s="1"/>
  <c r="C3" i="2"/>
  <c r="D4" i="2" s="1"/>
  <c r="C13" i="2"/>
  <c r="C14" i="2" s="1"/>
  <c r="C12" i="2"/>
  <c r="E3" i="2"/>
  <c r="E5" i="2" s="1"/>
  <c r="B5" i="2"/>
  <c r="B8" i="2" l="1"/>
</calcChain>
</file>

<file path=xl/sharedStrings.xml><?xml version="1.0" encoding="utf-8"?>
<sst xmlns="http://schemas.openxmlformats.org/spreadsheetml/2006/main" count="163" uniqueCount="121">
  <si>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</si>
  <si>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</si>
  <si>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</si>
  <si>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</si>
  <si>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</si>
  <si>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</si>
  <si>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</si>
  <si>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</si>
  <si>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</si>
  <si>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</si>
  <si>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</si>
  <si>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</si>
  <si>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</si>
  <si>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</si>
  <si>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</si>
  <si>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</si>
  <si>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</si>
  <si>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</si>
  <si>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SUBIA NARCIZO NELLY NOEMI</t>
  </si>
  <si>
    <t>DE LA FLOR SOLSOL DORA</t>
  </si>
  <si>
    <t>PAREDES HUAMAN LEO</t>
  </si>
  <si>
    <t>CRESPO ESPINOZA MARIA OLENKA</t>
  </si>
  <si>
    <t>FLORES ANDRADE KELVIN ROLDAN</t>
  </si>
  <si>
    <t>CASAS GOMEZ MARIA ROSA</t>
  </si>
  <si>
    <t>TAHUA RODRIGUEZ HERLINDA</t>
  </si>
  <si>
    <t>CHIPANA ANTAY LUZ JANET</t>
  </si>
  <si>
    <t>TALLA SALINAS GUISELLA VICTORIA</t>
  </si>
  <si>
    <t>VASQUEZ VELASQUEZ ROSA AURELIA</t>
  </si>
  <si>
    <t>OLARTE AMAO JULIA MAXIMINA</t>
  </si>
  <si>
    <t>VASQUEZ VELASQUEZ PEDRO TENORIO</t>
  </si>
  <si>
    <t>ARO PEREZ MARIA VICTORIA</t>
  </si>
  <si>
    <t>HUAPAYA ACOSTA CINDY LAURA</t>
  </si>
  <si>
    <t>MONTOYA ESPINOZA KEVIN JEAMPIER</t>
  </si>
  <si>
    <t>RIVAS LAUREANO JUDITH</t>
  </si>
  <si>
    <t>OCHARAN ROJAS GUILIANA PATRICIA</t>
  </si>
  <si>
    <t>CRUZ LUNA BASILIA BEATRIZ</t>
  </si>
  <si>
    <t>LLANOS MAQQUERHUA LIDIA</t>
  </si>
  <si>
    <t>VIVIANO REMIGIO JUDITH</t>
  </si>
  <si>
    <t>MEDINA OREZANO ELIZABETH</t>
  </si>
  <si>
    <t>CHOLAN PAZOS SOLEDAD</t>
  </si>
  <si>
    <t>CESPEDES LLOCLLA JULIANA MARILU</t>
  </si>
  <si>
    <t>ECHEVARRIA ABARCA HYOJANNA GLADYS</t>
  </si>
  <si>
    <t>GASPAR SIANCAS JUANA MILAGROS</t>
  </si>
  <si>
    <t>IBAÑEZ HUAMAN KARLA DE LOS ANGELES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</si>
  <si>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</si>
  <si>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</si>
  <si>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</si>
  <si>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</si>
  <si>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</si>
  <si>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GRECIA BETZABE MARCHAN RIVAS</t>
  </si>
  <si>
    <t>MONTALVAN RIVAS PAMELA ROSARIO</t>
  </si>
  <si>
    <t>CARRANZA CORONEL BLANCA SILVIA</t>
  </si>
  <si>
    <t>RUEDAS SANTOS JULIO CESAR</t>
  </si>
  <si>
    <t>URRESTI  MUÑOZ,  LUIS ALEXANDER</t>
  </si>
  <si>
    <t>JAUREGUI BARBOZA MERY</t>
  </si>
  <si>
    <t>ROJAS DELGADO ELIANI NICOLE</t>
  </si>
  <si>
    <t>HUAYNALAYA CANGALAYA EDDY JESUS</t>
  </si>
  <si>
    <t>BOTTON BECERRA LILIANA RAQUEL</t>
  </si>
  <si>
    <t>ECHEVARRIA CAJAHUANCA ROSEMARIE</t>
  </si>
  <si>
    <t>MENDIZABAL TUPA JOSE WILFREDO</t>
  </si>
  <si>
    <t>CORDOVA RAMIREZ CARMEN VIOLETA</t>
  </si>
  <si>
    <t>ACOSTA LLOCYA, NIXON MAIKOL</t>
  </si>
  <si>
    <t>CINTHIA PAOLA PAREDES PAUCAR</t>
  </si>
  <si>
    <t>ZEVALLOS ARAUJO, ANDY WILLIAM</t>
  </si>
  <si>
    <t>CONTRERAS MELGAR STEPHANY GUADALUPE</t>
  </si>
  <si>
    <t>FERNANDEZ CORVERA MIRIAM SUSANA</t>
  </si>
  <si>
    <t>FREDDY ANDESON ALARCON HUANCHO</t>
  </si>
  <si>
    <t>BOCANEGRA ESCUDERO ALFONSO MAURICIO</t>
  </si>
  <si>
    <t>SOLANO  ABAD ESTELA DEL SOCORRO</t>
  </si>
  <si>
    <t>BACA TUPAC YUPANQUI MIGUEL RENATO</t>
  </si>
  <si>
    <t>NUE CARDENAS CHARLIE GIOMAR</t>
  </si>
  <si>
    <t>AGÜERO RENWICK OSCAR JESUS</t>
  </si>
  <si>
    <t>KOHATSU MENDIVIL SABY SOLANGE</t>
  </si>
  <si>
    <t>ARNAO CERNA ANGELO PAOLO</t>
  </si>
  <si>
    <t>FERNANDEZ DEL VALLE NATHALY RUTH</t>
  </si>
  <si>
    <t>PASMIÑO TENAZOA JOSE LUIS EUGENIO</t>
  </si>
  <si>
    <t>CASIMIRO OTAROLA DANTE CLAUDIO</t>
  </si>
  <si>
    <t>BASUALDO AVILA CINTYA MILAGROS</t>
  </si>
  <si>
    <t>CHAVEZ RODRIGUEZ LYNN INGRID</t>
  </si>
  <si>
    <t>ASSANTE CERCADO BRUNO DANIEL GIOVANNY</t>
  </si>
  <si>
    <t>HUERTA HUERTA RICHARD RAUL</t>
  </si>
  <si>
    <t>FERNANDEZ CONDORI SELMA JACKELINE</t>
  </si>
  <si>
    <t>ONCEBAY CERRON, MIGUEL ANGEL</t>
  </si>
  <si>
    <t>SANTOS FLORES JOEL ANGEL</t>
  </si>
  <si>
    <t>RIVERA MANCHAY ANDRES</t>
  </si>
  <si>
    <t>CORDOVA REBAZA YREIN PEGGY</t>
  </si>
  <si>
    <t>NELSON MANUEL CUSTODIO BARRETO</t>
  </si>
  <si>
    <t>AGUILAR LA CRUZ RICARDO ENRIQUE</t>
  </si>
  <si>
    <t>LOC. SERV. AUXILIAR ENFERMERIA</t>
  </si>
  <si>
    <t>LOC. SERV. TECNICO DE ENFERMERIA</t>
  </si>
  <si>
    <t>LOC. SERV. TECNICO DE FARMACIA</t>
  </si>
  <si>
    <t>LOC. SERV. TECNICO DE FARMACIA PARA MEZCLAS</t>
  </si>
  <si>
    <t>LOC. SERV. QUIMICO FARMACÉUTICO</t>
  </si>
  <si>
    <t>LOC. SERV. QUIMICO FARMACÉUTICO PARA MEZCLAS</t>
  </si>
  <si>
    <t>LOC. SERV. TECNOLOGO MEDICO LABORATORIO</t>
  </si>
  <si>
    <t>LOC. SERV. TECNOLOGO RADIOLOGIA</t>
  </si>
  <si>
    <t>LOC. SERV. MEDICO CIRUJANO</t>
  </si>
  <si>
    <t>LOC.SERV. NUTRICIONISTA</t>
  </si>
  <si>
    <t>LOC. SERV. PROF. ING. INDUSTRIAL</t>
  </si>
  <si>
    <t>LOC. SERV. ESPECIALIZADO PARA EL AREA DE PLANEAMIENTO</t>
  </si>
  <si>
    <t>LOC. SERV. ASISTENTE  ADMINISTRATIVO</t>
  </si>
  <si>
    <t>LOC. SERV. QUIMICO FARMACEUTICO ALMACEN</t>
  </si>
  <si>
    <t>LOC. SERV. PROF. CONTRATACIONES DEL ESTADO</t>
  </si>
  <si>
    <t>LOC. SERV.ESPECIALIZADO DE INFORMACIÓN SAP</t>
  </si>
  <si>
    <t>LOC. SERV. ING. GESTION AMBIENTAL</t>
  </si>
  <si>
    <t>LOC. SERV. ING. ELECTRONICO</t>
  </si>
  <si>
    <t>LOC. SERV. PROF. ARQUITECTURA</t>
  </si>
  <si>
    <t>LOC. SERV. PROF. CONTABILIDAD</t>
  </si>
  <si>
    <t>LOC. SERV. TEC. DE APOYO ADMINISTRATIVO</t>
  </si>
  <si>
    <t>LOC. SERV. TEC. ADMINISTRATIVO</t>
  </si>
  <si>
    <t>LOC. SERV. BACHILLER ING. INDUSTRIAL</t>
  </si>
  <si>
    <t>LOC. SERV. PROF. ENFERMERIA</t>
  </si>
  <si>
    <t>LOC.SERV. TECNICO ADMINISTRATIVO</t>
  </si>
  <si>
    <t>LOC.SERV.OPERATIVO PATRIMONIAL</t>
  </si>
  <si>
    <t>LOC.SERV. PROFESIONAL SEGUIMIENTO</t>
  </si>
  <si>
    <t>LOC. SERV. MEDICO SALUD OCUPACIONAL</t>
  </si>
  <si>
    <t>LOC.SERV. TECNICO DE PROCESAMIENTO</t>
  </si>
  <si>
    <t>LOC. SERV.CONDUCCION</t>
  </si>
  <si>
    <t>FEBRERO 2022</t>
  </si>
  <si>
    <t>TAIPE YEPEZ RAFAEL ADOLFO</t>
  </si>
  <si>
    <t>CESPEDES CABRERA IVAN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</si>
</sst>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0" fontId="20" fillId="0" borderId="0" xfId="0" applyFont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167" fontId="23" fillId="0" borderId="0" xfId="1" applyNumberFormat="1" applyFont="1"/>
    <xf numFmtId="167" fontId="23" fillId="0" borderId="0" xfId="1" applyNumberFormat="1" applyFont="1" applyFill="1"/>
    <xf numFmtId="167" fontId="20" fillId="0" borderId="0" xfId="0" applyNumberFormat="1" applyFont="1"/>
    <xf numFmtId="4" fontId="20" fillId="0" borderId="0" xfId="0" applyNumberFormat="1" applyFont="1"/>
    <xf numFmtId="4" fontId="20" fillId="0" borderId="0" xfId="0" applyNumberFormat="1" applyFont="1" applyFill="1"/>
    <xf numFmtId="4" fontId="23" fillId="0" borderId="0" xfId="1" applyNumberFormat="1" applyFont="1"/>
    <xf numFmtId="4" fontId="23" fillId="0" borderId="0" xfId="1" applyNumberFormat="1" applyFont="1" applyFill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2" fillId="0" borderId="1" xfId="0" applyFont="1" applyFill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2" borderId="1" xfId="0" applyFont="1" applyFill="1" applyBorder="1" applyAlignment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 applyFill="1"/>
    <xf numFmtId="0" fontId="19" fillId="0" borderId="0" xfId="1" applyFont="1" applyFill="1" applyBorder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Fill="1" applyBorder="1" applyAlignment="1">
      <alignment horizontal="right" vertical="center"/>
    </xf>
    <xf numFmtId="49" fontId="27" fillId="0" borderId="0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center"/>
    </xf>
  </cellXfs>
  <cellStyles count="69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3" xfId="16" xr:uid="{00000000-0005-0000-0000-00002D000000}"/>
    <cellStyle name="Millares 4" xfId="62" xr:uid="{00000000-0005-0000-0000-00002E000000}"/>
    <cellStyle name="Moneda 2" xfId="18" xr:uid="{00000000-0005-0000-0000-00002F000000}"/>
    <cellStyle name="Neutral" xfId="28" builtinId="28" customBuiltin="1"/>
    <cellStyle name="Normal" xfId="0" builtinId="0"/>
    <cellStyle name="Normal 2" xfId="1" xr:uid="{00000000-0005-0000-0000-000032000000}"/>
    <cellStyle name="Normal 2 2" xfId="68" xr:uid="{00000000-0005-0000-0000-000033000000}"/>
    <cellStyle name="Normal 3" xfId="19" xr:uid="{00000000-0005-0000-0000-000034000000}"/>
    <cellStyle name="Normal 4" xfId="20" xr:uid="{00000000-0005-0000-0000-000035000000}"/>
    <cellStyle name="Normal 5" xfId="7" xr:uid="{00000000-0005-0000-0000-000036000000}"/>
    <cellStyle name="Normal 5 2" xfId="65" xr:uid="{00000000-0005-0000-0000-000037000000}"/>
    <cellStyle name="Normal 6" xfId="67" xr:uid="{00000000-0005-0000-0000-000038000000}"/>
    <cellStyle name="Normal 7" xfId="21" xr:uid="{00000000-0005-0000-0000-000039000000}"/>
    <cellStyle name="Normal 8" xfId="22" xr:uid="{00000000-0005-0000-0000-00003A000000}"/>
    <cellStyle name="Normal 8 2" xfId="23" xr:uid="{00000000-0005-0000-0000-00003B000000}"/>
    <cellStyle name="Normal 8 2 2" xfId="3" xr:uid="{00000000-0005-0000-0000-00003C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3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80"/>
  <sheetViews>
    <sheetView showGridLines="0" tabSelected="1" zoomScaleNormal="100" workbookViewId="0">
      <pane ySplit="8" topLeftCell="A9" activePane="bottomLeft" state="frozen"/>
      <selection pane="bottomLeft" activeCell="F61" sqref="F61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3" customWidth="1"/>
    <col min="5" max="5" width="14" style="1" customWidth="1"/>
    <col min="6" max="6" width="12" style="12" customWidth="1"/>
    <col min="7" max="7" width="14.5703125" style="1" customWidth="1"/>
    <col min="8" max="16384" width="11.5703125" style="1"/>
  </cols>
  <sheetData>
    <row r="1" spans="1:8" x14ac:dyDescent="0.3">
      <c r="A1" s="44" t="s">
        <v>1</v>
      </c>
      <c r="B1" s="44"/>
      <c r="C1" s="44"/>
      <c r="D1" s="44"/>
      <c r="E1" s="44"/>
      <c r="F1" s="44"/>
      <c r="G1" s="44"/>
    </row>
    <row r="2" spans="1:8" ht="6" customHeight="1" thickBot="1" x14ac:dyDescent="0.35">
      <c r="A2" s="6"/>
      <c r="B2" s="6"/>
      <c r="C2" s="6"/>
      <c r="D2" s="15"/>
      <c r="E2" s="6"/>
      <c r="F2" s="10"/>
      <c r="G2" s="7"/>
    </row>
    <row r="3" spans="1:8" ht="17.25" thickBot="1" x14ac:dyDescent="0.35">
      <c r="A3" s="45" t="s">
        <v>3</v>
      </c>
      <c r="B3" s="46"/>
      <c r="C3" s="46"/>
      <c r="D3" s="46"/>
      <c r="E3" s="46"/>
      <c r="F3" s="46"/>
      <c r="G3" s="47"/>
    </row>
    <row r="4" spans="1:8" x14ac:dyDescent="0.3">
      <c r="A4" s="8"/>
      <c r="B4" s="8"/>
      <c r="C4" s="2"/>
      <c r="D4" s="14"/>
      <c r="E4" s="51"/>
      <c r="F4" s="51"/>
      <c r="G4" s="51"/>
    </row>
    <row r="5" spans="1:8" x14ac:dyDescent="0.3">
      <c r="A5" s="3" t="s">
        <v>2</v>
      </c>
      <c r="B5" s="9" t="s">
        <v>12</v>
      </c>
      <c r="C5" s="36" t="s">
        <v>11</v>
      </c>
      <c r="D5" s="37" t="s">
        <v>13</v>
      </c>
      <c r="E5" s="5"/>
      <c r="F5" s="38" t="s">
        <v>17</v>
      </c>
      <c r="G5" s="39" t="s">
        <v>118</v>
      </c>
    </row>
    <row r="6" spans="1:8" ht="6" customHeight="1" x14ac:dyDescent="0.3">
      <c r="A6" s="8"/>
      <c r="B6" s="8"/>
      <c r="C6" s="8"/>
      <c r="D6" s="16"/>
      <c r="E6" s="8"/>
      <c r="F6" s="11"/>
      <c r="G6" s="8"/>
    </row>
    <row r="7" spans="1:8" s="4" customFormat="1" ht="23.45" customHeight="1" x14ac:dyDescent="0.2">
      <c r="A7" s="48" t="s">
        <v>0</v>
      </c>
      <c r="B7" s="48" t="s">
        <v>4</v>
      </c>
      <c r="C7" s="48" t="s">
        <v>5</v>
      </c>
      <c r="D7" s="49" t="s">
        <v>6</v>
      </c>
      <c r="E7" s="50" t="s">
        <v>7</v>
      </c>
      <c r="F7" s="48" t="s">
        <v>8</v>
      </c>
      <c r="G7" s="48"/>
    </row>
    <row r="8" spans="1:8" s="4" customFormat="1" ht="23.45" customHeight="1" x14ac:dyDescent="0.2">
      <c r="A8" s="48"/>
      <c r="B8" s="48"/>
      <c r="C8" s="48"/>
      <c r="D8" s="49"/>
      <c r="E8" s="50"/>
      <c r="F8" s="17" t="s">
        <v>9</v>
      </c>
      <c r="G8" s="18" t="s">
        <v>10</v>
      </c>
    </row>
    <row r="9" spans="1:8" s="2" customFormat="1" x14ac:dyDescent="0.3">
      <c r="A9" s="19">
        <v>1</v>
      </c>
      <c r="B9" s="20" t="s">
        <v>18</v>
      </c>
      <c r="C9" s="20" t="s">
        <v>88</v>
      </c>
      <c r="D9" s="41">
        <v>1352</v>
      </c>
      <c r="E9" s="42">
        <f>+D9*6</f>
        <v>8112</v>
      </c>
      <c r="F9" s="21">
        <v>44593</v>
      </c>
      <c r="G9" s="22">
        <v>44773</v>
      </c>
      <c r="H9" s="35"/>
    </row>
    <row r="10" spans="1:8" s="2" customFormat="1" x14ac:dyDescent="0.3">
      <c r="A10" s="19">
        <v>2</v>
      </c>
      <c r="B10" s="20" t="s">
        <v>20</v>
      </c>
      <c r="C10" s="20" t="s">
        <v>88</v>
      </c>
      <c r="D10" s="41">
        <v>1214</v>
      </c>
      <c r="E10" s="42">
        <f t="shared" ref="E10:E32" si="0">+D10*6</f>
        <v>7284</v>
      </c>
      <c r="F10" s="21">
        <v>44593</v>
      </c>
      <c r="G10" s="22">
        <v>44773</v>
      </c>
    </row>
    <row r="11" spans="1:8" s="2" customFormat="1" x14ac:dyDescent="0.3">
      <c r="A11" s="19">
        <v>3</v>
      </c>
      <c r="B11" s="20" t="s">
        <v>21</v>
      </c>
      <c r="C11" s="20" t="s">
        <v>88</v>
      </c>
      <c r="D11" s="41">
        <v>1346</v>
      </c>
      <c r="E11" s="42">
        <f t="shared" si="0"/>
        <v>8076</v>
      </c>
      <c r="F11" s="21">
        <v>44593</v>
      </c>
      <c r="G11" s="22">
        <v>44773</v>
      </c>
    </row>
    <row r="12" spans="1:8" s="2" customFormat="1" x14ac:dyDescent="0.3">
      <c r="A12" s="19">
        <v>4</v>
      </c>
      <c r="B12" s="20" t="s">
        <v>22</v>
      </c>
      <c r="C12" s="20" t="s">
        <v>88</v>
      </c>
      <c r="D12" s="41">
        <v>1346</v>
      </c>
      <c r="E12" s="42">
        <f t="shared" si="0"/>
        <v>8076</v>
      </c>
      <c r="F12" s="21">
        <v>44593</v>
      </c>
      <c r="G12" s="22">
        <v>44773</v>
      </c>
    </row>
    <row r="13" spans="1:8" s="2" customFormat="1" x14ac:dyDescent="0.3">
      <c r="A13" s="19">
        <v>5</v>
      </c>
      <c r="B13" s="20" t="s">
        <v>23</v>
      </c>
      <c r="C13" s="20" t="s">
        <v>88</v>
      </c>
      <c r="D13" s="41">
        <v>1352</v>
      </c>
      <c r="E13" s="42">
        <f t="shared" si="0"/>
        <v>8112</v>
      </c>
      <c r="F13" s="21">
        <v>44593</v>
      </c>
      <c r="G13" s="22">
        <v>44773</v>
      </c>
    </row>
    <row r="14" spans="1:8" s="2" customFormat="1" x14ac:dyDescent="0.3">
      <c r="A14" s="19">
        <v>6</v>
      </c>
      <c r="B14" s="20" t="s">
        <v>24</v>
      </c>
      <c r="C14" s="20" t="s">
        <v>88</v>
      </c>
      <c r="D14" s="41">
        <v>1352</v>
      </c>
      <c r="E14" s="42">
        <f t="shared" si="0"/>
        <v>8112</v>
      </c>
      <c r="F14" s="21">
        <v>44593</v>
      </c>
      <c r="G14" s="22">
        <v>44773</v>
      </c>
    </row>
    <row r="15" spans="1:8" s="2" customFormat="1" x14ac:dyDescent="0.3">
      <c r="A15" s="19">
        <v>7</v>
      </c>
      <c r="B15" s="20" t="s">
        <v>25</v>
      </c>
      <c r="C15" s="20" t="s">
        <v>88</v>
      </c>
      <c r="D15" s="41">
        <v>1352</v>
      </c>
      <c r="E15" s="42">
        <f t="shared" si="0"/>
        <v>8112</v>
      </c>
      <c r="F15" s="21">
        <v>44593</v>
      </c>
      <c r="G15" s="22">
        <v>44773</v>
      </c>
    </row>
    <row r="16" spans="1:8" s="2" customFormat="1" x14ac:dyDescent="0.3">
      <c r="A16" s="19">
        <v>8</v>
      </c>
      <c r="B16" s="20" t="s">
        <v>26</v>
      </c>
      <c r="C16" s="20" t="s">
        <v>88</v>
      </c>
      <c r="D16" s="41">
        <v>1352</v>
      </c>
      <c r="E16" s="42">
        <f t="shared" si="0"/>
        <v>8112</v>
      </c>
      <c r="F16" s="21">
        <v>44593</v>
      </c>
      <c r="G16" s="22">
        <v>44773</v>
      </c>
    </row>
    <row r="17" spans="1:7" s="2" customFormat="1" x14ac:dyDescent="0.3">
      <c r="A17" s="19">
        <v>9</v>
      </c>
      <c r="B17" s="20" t="s">
        <v>27</v>
      </c>
      <c r="C17" s="20" t="s">
        <v>88</v>
      </c>
      <c r="D17" s="41">
        <v>1352</v>
      </c>
      <c r="E17" s="42">
        <f t="shared" si="0"/>
        <v>8112</v>
      </c>
      <c r="F17" s="21">
        <v>44593</v>
      </c>
      <c r="G17" s="22">
        <v>44773</v>
      </c>
    </row>
    <row r="18" spans="1:7" s="2" customFormat="1" x14ac:dyDescent="0.3">
      <c r="A18" s="19">
        <v>10</v>
      </c>
      <c r="B18" s="20" t="s">
        <v>28</v>
      </c>
      <c r="C18" s="20" t="s">
        <v>88</v>
      </c>
      <c r="D18" s="41">
        <v>1214</v>
      </c>
      <c r="E18" s="42">
        <f t="shared" si="0"/>
        <v>7284</v>
      </c>
      <c r="F18" s="21">
        <v>44593</v>
      </c>
      <c r="G18" s="22">
        <v>44773</v>
      </c>
    </row>
    <row r="19" spans="1:7" s="2" customFormat="1" x14ac:dyDescent="0.3">
      <c r="A19" s="19">
        <v>11</v>
      </c>
      <c r="B19" s="20" t="s">
        <v>29</v>
      </c>
      <c r="C19" s="20" t="s">
        <v>88</v>
      </c>
      <c r="D19" s="41">
        <v>1346</v>
      </c>
      <c r="E19" s="42">
        <f t="shared" si="0"/>
        <v>8076</v>
      </c>
      <c r="F19" s="21">
        <v>44593</v>
      </c>
      <c r="G19" s="22">
        <v>44773</v>
      </c>
    </row>
    <row r="20" spans="1:7" s="2" customFormat="1" x14ac:dyDescent="0.3">
      <c r="A20" s="19">
        <v>12</v>
      </c>
      <c r="B20" s="20" t="s">
        <v>30</v>
      </c>
      <c r="C20" s="20" t="s">
        <v>88</v>
      </c>
      <c r="D20" s="41">
        <v>1346</v>
      </c>
      <c r="E20" s="42">
        <f t="shared" si="0"/>
        <v>8076</v>
      </c>
      <c r="F20" s="21">
        <v>44593</v>
      </c>
      <c r="G20" s="22">
        <v>44773</v>
      </c>
    </row>
    <row r="21" spans="1:7" s="2" customFormat="1" x14ac:dyDescent="0.3">
      <c r="A21" s="19">
        <v>13</v>
      </c>
      <c r="B21" s="20" t="s">
        <v>31</v>
      </c>
      <c r="C21" s="20" t="s">
        <v>88</v>
      </c>
      <c r="D21" s="41">
        <v>1352</v>
      </c>
      <c r="E21" s="42">
        <f t="shared" si="0"/>
        <v>8112</v>
      </c>
      <c r="F21" s="21">
        <v>44593</v>
      </c>
      <c r="G21" s="22">
        <v>44773</v>
      </c>
    </row>
    <row r="22" spans="1:7" s="2" customFormat="1" x14ac:dyDescent="0.3">
      <c r="A22" s="19">
        <v>14</v>
      </c>
      <c r="B22" s="20" t="s">
        <v>32</v>
      </c>
      <c r="C22" s="20" t="s">
        <v>88</v>
      </c>
      <c r="D22" s="41">
        <v>1214</v>
      </c>
      <c r="E22" s="42">
        <f t="shared" si="0"/>
        <v>7284</v>
      </c>
      <c r="F22" s="21">
        <v>44593</v>
      </c>
      <c r="G22" s="22">
        <v>44773</v>
      </c>
    </row>
    <row r="23" spans="1:7" s="2" customFormat="1" x14ac:dyDescent="0.3">
      <c r="A23" s="19">
        <v>15</v>
      </c>
      <c r="B23" s="20" t="s">
        <v>33</v>
      </c>
      <c r="C23" s="20" t="s">
        <v>89</v>
      </c>
      <c r="D23" s="41">
        <v>1965</v>
      </c>
      <c r="E23" s="42">
        <f t="shared" si="0"/>
        <v>11790</v>
      </c>
      <c r="F23" s="21">
        <v>44593</v>
      </c>
      <c r="G23" s="22">
        <v>44773</v>
      </c>
    </row>
    <row r="24" spans="1:7" s="2" customFormat="1" x14ac:dyDescent="0.3">
      <c r="A24" s="19">
        <v>16</v>
      </c>
      <c r="B24" s="20" t="s">
        <v>34</v>
      </c>
      <c r="C24" s="20" t="s">
        <v>89</v>
      </c>
      <c r="D24" s="41">
        <v>1965</v>
      </c>
      <c r="E24" s="42">
        <f t="shared" si="0"/>
        <v>11790</v>
      </c>
      <c r="F24" s="21">
        <v>44593</v>
      </c>
      <c r="G24" s="22">
        <v>44773</v>
      </c>
    </row>
    <row r="25" spans="1:7" s="2" customFormat="1" x14ac:dyDescent="0.3">
      <c r="A25" s="19">
        <v>17</v>
      </c>
      <c r="B25" s="20" t="s">
        <v>35</v>
      </c>
      <c r="C25" s="20" t="s">
        <v>89</v>
      </c>
      <c r="D25" s="41">
        <v>1965</v>
      </c>
      <c r="E25" s="42">
        <f t="shared" si="0"/>
        <v>11790</v>
      </c>
      <c r="F25" s="21">
        <v>44593</v>
      </c>
      <c r="G25" s="22">
        <v>44773</v>
      </c>
    </row>
    <row r="26" spans="1:7" s="2" customFormat="1" x14ac:dyDescent="0.3">
      <c r="A26" s="19">
        <v>18</v>
      </c>
      <c r="B26" s="20" t="s">
        <v>36</v>
      </c>
      <c r="C26" s="20" t="s">
        <v>89</v>
      </c>
      <c r="D26" s="41">
        <v>1965</v>
      </c>
      <c r="E26" s="42">
        <f t="shared" si="0"/>
        <v>11790</v>
      </c>
      <c r="F26" s="21">
        <v>44593</v>
      </c>
      <c r="G26" s="22">
        <v>44773</v>
      </c>
    </row>
    <row r="27" spans="1:7" s="2" customFormat="1" x14ac:dyDescent="0.3">
      <c r="A27" s="19">
        <v>19</v>
      </c>
      <c r="B27" s="20" t="s">
        <v>37</v>
      </c>
      <c r="C27" s="20" t="s">
        <v>89</v>
      </c>
      <c r="D27" s="41">
        <v>1965</v>
      </c>
      <c r="E27" s="42">
        <f t="shared" si="0"/>
        <v>11790</v>
      </c>
      <c r="F27" s="21">
        <v>44593</v>
      </c>
      <c r="G27" s="22">
        <v>44773</v>
      </c>
    </row>
    <row r="28" spans="1:7" s="2" customFormat="1" x14ac:dyDescent="0.3">
      <c r="A28" s="19">
        <v>20</v>
      </c>
      <c r="B28" s="20" t="s">
        <v>19</v>
      </c>
      <c r="C28" s="20" t="s">
        <v>88</v>
      </c>
      <c r="D28" s="41">
        <v>1965</v>
      </c>
      <c r="E28" s="42">
        <f t="shared" si="0"/>
        <v>11790</v>
      </c>
      <c r="F28" s="21">
        <v>44593</v>
      </c>
      <c r="G28" s="22">
        <v>44773</v>
      </c>
    </row>
    <row r="29" spans="1:7" s="2" customFormat="1" x14ac:dyDescent="0.3">
      <c r="A29" s="19">
        <v>21</v>
      </c>
      <c r="B29" s="20" t="s">
        <v>38</v>
      </c>
      <c r="C29" s="20" t="s">
        <v>89</v>
      </c>
      <c r="D29" s="41">
        <v>1965</v>
      </c>
      <c r="E29" s="42">
        <f t="shared" si="0"/>
        <v>11790</v>
      </c>
      <c r="F29" s="21">
        <v>44593</v>
      </c>
      <c r="G29" s="22">
        <v>44773</v>
      </c>
    </row>
    <row r="30" spans="1:7" s="2" customFormat="1" x14ac:dyDescent="0.3">
      <c r="A30" s="19">
        <v>22</v>
      </c>
      <c r="B30" s="20" t="s">
        <v>39</v>
      </c>
      <c r="C30" s="20" t="s">
        <v>89</v>
      </c>
      <c r="D30" s="41">
        <v>1965</v>
      </c>
      <c r="E30" s="42">
        <f t="shared" si="0"/>
        <v>11790</v>
      </c>
      <c r="F30" s="21">
        <v>44593</v>
      </c>
      <c r="G30" s="22">
        <v>44773</v>
      </c>
    </row>
    <row r="31" spans="1:7" s="2" customFormat="1" x14ac:dyDescent="0.3">
      <c r="A31" s="19">
        <v>23</v>
      </c>
      <c r="B31" s="20" t="s">
        <v>40</v>
      </c>
      <c r="C31" s="20" t="s">
        <v>89</v>
      </c>
      <c r="D31" s="41">
        <v>1965</v>
      </c>
      <c r="E31" s="42">
        <f t="shared" si="0"/>
        <v>11790</v>
      </c>
      <c r="F31" s="21">
        <v>44593</v>
      </c>
      <c r="G31" s="22">
        <v>44773</v>
      </c>
    </row>
    <row r="32" spans="1:7" s="2" customFormat="1" x14ac:dyDescent="0.3">
      <c r="A32" s="19">
        <v>24</v>
      </c>
      <c r="B32" s="20" t="s">
        <v>41</v>
      </c>
      <c r="C32" s="20" t="s">
        <v>89</v>
      </c>
      <c r="D32" s="41">
        <v>1965</v>
      </c>
      <c r="E32" s="42">
        <f t="shared" si="0"/>
        <v>11790</v>
      </c>
      <c r="F32" s="21">
        <v>44593</v>
      </c>
      <c r="G32" s="22">
        <v>44773</v>
      </c>
    </row>
    <row r="33" spans="1:7" s="2" customFormat="1" x14ac:dyDescent="0.3">
      <c r="A33" s="19">
        <v>25</v>
      </c>
      <c r="B33" s="20" t="s">
        <v>42</v>
      </c>
      <c r="C33" s="20" t="s">
        <v>89</v>
      </c>
      <c r="D33" s="41">
        <v>1752</v>
      </c>
      <c r="E33" s="42">
        <f t="shared" ref="E33:E41" si="1">+D33*2</f>
        <v>3504</v>
      </c>
      <c r="F33" s="21">
        <v>44562</v>
      </c>
      <c r="G33" s="22">
        <v>44620</v>
      </c>
    </row>
    <row r="34" spans="1:7" s="2" customFormat="1" x14ac:dyDescent="0.3">
      <c r="A34" s="19">
        <v>26</v>
      </c>
      <c r="B34" s="20" t="s">
        <v>43</v>
      </c>
      <c r="C34" s="40" t="s">
        <v>90</v>
      </c>
      <c r="D34" s="41">
        <v>1746</v>
      </c>
      <c r="E34" s="42">
        <f t="shared" si="1"/>
        <v>3492</v>
      </c>
      <c r="F34" s="21">
        <v>44593</v>
      </c>
      <c r="G34" s="22">
        <v>44651</v>
      </c>
    </row>
    <row r="35" spans="1:7" s="2" customFormat="1" x14ac:dyDescent="0.3">
      <c r="A35" s="19">
        <v>27</v>
      </c>
      <c r="B35" s="20" t="s">
        <v>44</v>
      </c>
      <c r="C35" s="40" t="s">
        <v>90</v>
      </c>
      <c r="D35" s="41">
        <v>1752</v>
      </c>
      <c r="E35" s="42">
        <f t="shared" si="1"/>
        <v>3504</v>
      </c>
      <c r="F35" s="21">
        <v>44593</v>
      </c>
      <c r="G35" s="22">
        <v>44651</v>
      </c>
    </row>
    <row r="36" spans="1:7" s="2" customFormat="1" x14ac:dyDescent="0.3">
      <c r="A36" s="19">
        <v>28</v>
      </c>
      <c r="B36" s="20" t="s">
        <v>45</v>
      </c>
      <c r="C36" s="40" t="s">
        <v>90</v>
      </c>
      <c r="D36" s="41">
        <v>1752</v>
      </c>
      <c r="E36" s="42">
        <f t="shared" si="1"/>
        <v>3504</v>
      </c>
      <c r="F36" s="21">
        <v>44593</v>
      </c>
      <c r="G36" s="22">
        <v>44651</v>
      </c>
    </row>
    <row r="37" spans="1:7" s="2" customFormat="1" x14ac:dyDescent="0.3">
      <c r="A37" s="19">
        <v>29</v>
      </c>
      <c r="B37" s="20" t="s">
        <v>46</v>
      </c>
      <c r="C37" s="40" t="s">
        <v>90</v>
      </c>
      <c r="D37" s="41">
        <v>1752</v>
      </c>
      <c r="E37" s="42">
        <f t="shared" si="1"/>
        <v>3504</v>
      </c>
      <c r="F37" s="21">
        <v>44593</v>
      </c>
      <c r="G37" s="22">
        <v>44651</v>
      </c>
    </row>
    <row r="38" spans="1:7" s="2" customFormat="1" x14ac:dyDescent="0.3">
      <c r="A38" s="19">
        <v>30</v>
      </c>
      <c r="B38" s="20" t="s">
        <v>47</v>
      </c>
      <c r="C38" s="40" t="s">
        <v>90</v>
      </c>
      <c r="D38" s="41">
        <v>1752</v>
      </c>
      <c r="E38" s="42">
        <f t="shared" si="1"/>
        <v>3504</v>
      </c>
      <c r="F38" s="21">
        <v>44593</v>
      </c>
      <c r="G38" s="22">
        <v>44651</v>
      </c>
    </row>
    <row r="39" spans="1:7" s="2" customFormat="1" x14ac:dyDescent="0.3">
      <c r="A39" s="19">
        <v>31</v>
      </c>
      <c r="B39" s="20" t="s">
        <v>48</v>
      </c>
      <c r="C39" s="40" t="s">
        <v>90</v>
      </c>
      <c r="D39" s="41">
        <v>1752</v>
      </c>
      <c r="E39" s="42">
        <f t="shared" si="1"/>
        <v>3504</v>
      </c>
      <c r="F39" s="21">
        <v>44593</v>
      </c>
      <c r="G39" s="22">
        <v>44651</v>
      </c>
    </row>
    <row r="40" spans="1:7" s="2" customFormat="1" x14ac:dyDescent="0.3">
      <c r="A40" s="19">
        <v>32</v>
      </c>
      <c r="B40" s="20" t="s">
        <v>49</v>
      </c>
      <c r="C40" s="40" t="s">
        <v>90</v>
      </c>
      <c r="D40" s="41">
        <v>1746</v>
      </c>
      <c r="E40" s="42">
        <f t="shared" si="1"/>
        <v>3492</v>
      </c>
      <c r="F40" s="21">
        <v>44593</v>
      </c>
      <c r="G40" s="22">
        <v>44651</v>
      </c>
    </row>
    <row r="41" spans="1:7" s="2" customFormat="1" x14ac:dyDescent="0.3">
      <c r="A41" s="19">
        <v>33</v>
      </c>
      <c r="B41" s="20" t="s">
        <v>50</v>
      </c>
      <c r="C41" s="40" t="s">
        <v>90</v>
      </c>
      <c r="D41" s="41">
        <v>1752</v>
      </c>
      <c r="E41" s="42">
        <f t="shared" si="1"/>
        <v>3504</v>
      </c>
      <c r="F41" s="21">
        <v>44593</v>
      </c>
      <c r="G41" s="22">
        <v>44651</v>
      </c>
    </row>
    <row r="42" spans="1:7" s="2" customFormat="1" x14ac:dyDescent="0.3">
      <c r="A42" s="19">
        <v>34</v>
      </c>
      <c r="B42" s="20" t="s">
        <v>51</v>
      </c>
      <c r="C42" s="40" t="s">
        <v>91</v>
      </c>
      <c r="D42" s="41">
        <v>2152</v>
      </c>
      <c r="E42" s="42">
        <f>+D42*11</f>
        <v>23672</v>
      </c>
      <c r="F42" s="21">
        <v>44593</v>
      </c>
      <c r="G42" s="22">
        <v>44926</v>
      </c>
    </row>
    <row r="43" spans="1:7" s="2" customFormat="1" x14ac:dyDescent="0.3">
      <c r="A43" s="19">
        <v>35</v>
      </c>
      <c r="B43" s="20" t="s">
        <v>52</v>
      </c>
      <c r="C43" s="40" t="s">
        <v>90</v>
      </c>
      <c r="D43" s="41">
        <v>1614</v>
      </c>
      <c r="E43" s="42">
        <f t="shared" ref="E43:E55" si="2">+D43*2</f>
        <v>3228</v>
      </c>
      <c r="F43" s="21">
        <v>44593</v>
      </c>
      <c r="G43" s="22">
        <v>44651</v>
      </c>
    </row>
    <row r="44" spans="1:7" s="2" customFormat="1" x14ac:dyDescent="0.3">
      <c r="A44" s="19">
        <v>36</v>
      </c>
      <c r="B44" s="20" t="s">
        <v>53</v>
      </c>
      <c r="C44" s="40" t="s">
        <v>90</v>
      </c>
      <c r="D44" s="41">
        <v>1752</v>
      </c>
      <c r="E44" s="42">
        <f t="shared" si="2"/>
        <v>3504</v>
      </c>
      <c r="F44" s="21">
        <v>44593</v>
      </c>
      <c r="G44" s="22">
        <v>44651</v>
      </c>
    </row>
    <row r="45" spans="1:7" s="2" customFormat="1" x14ac:dyDescent="0.3">
      <c r="A45" s="19">
        <v>37</v>
      </c>
      <c r="B45" s="20" t="s">
        <v>54</v>
      </c>
      <c r="C45" s="40" t="s">
        <v>90</v>
      </c>
      <c r="D45" s="41">
        <v>1752</v>
      </c>
      <c r="E45" s="42">
        <f t="shared" si="2"/>
        <v>3504</v>
      </c>
      <c r="F45" s="21">
        <v>44593</v>
      </c>
      <c r="G45" s="22">
        <v>44651</v>
      </c>
    </row>
    <row r="46" spans="1:7" s="2" customFormat="1" x14ac:dyDescent="0.3">
      <c r="A46" s="19">
        <v>38</v>
      </c>
      <c r="B46" s="20" t="s">
        <v>55</v>
      </c>
      <c r="C46" s="40" t="s">
        <v>90</v>
      </c>
      <c r="D46" s="41">
        <v>1746</v>
      </c>
      <c r="E46" s="42">
        <f t="shared" si="2"/>
        <v>3492</v>
      </c>
      <c r="F46" s="21">
        <v>44593</v>
      </c>
      <c r="G46" s="22">
        <v>44651</v>
      </c>
    </row>
    <row r="47" spans="1:7" s="2" customFormat="1" x14ac:dyDescent="0.3">
      <c r="A47" s="19">
        <v>39</v>
      </c>
      <c r="B47" s="20" t="s">
        <v>56</v>
      </c>
      <c r="C47" s="40" t="s">
        <v>92</v>
      </c>
      <c r="D47" s="41">
        <v>3859</v>
      </c>
      <c r="E47" s="42">
        <f t="shared" si="2"/>
        <v>7718</v>
      </c>
      <c r="F47" s="21">
        <v>44593</v>
      </c>
      <c r="G47" s="22">
        <v>44651</v>
      </c>
    </row>
    <row r="48" spans="1:7" s="2" customFormat="1" x14ac:dyDescent="0.3">
      <c r="A48" s="19">
        <v>40</v>
      </c>
      <c r="B48" s="20" t="s">
        <v>57</v>
      </c>
      <c r="C48" s="40" t="s">
        <v>92</v>
      </c>
      <c r="D48" s="41">
        <v>3721</v>
      </c>
      <c r="E48" s="42">
        <f t="shared" si="2"/>
        <v>7442</v>
      </c>
      <c r="F48" s="21">
        <v>44614</v>
      </c>
      <c r="G48" s="22">
        <v>44670</v>
      </c>
    </row>
    <row r="49" spans="1:7" s="2" customFormat="1" x14ac:dyDescent="0.3">
      <c r="A49" s="19">
        <v>41</v>
      </c>
      <c r="B49" s="20" t="s">
        <v>58</v>
      </c>
      <c r="C49" s="40" t="s">
        <v>92</v>
      </c>
      <c r="D49" s="41">
        <v>3859</v>
      </c>
      <c r="E49" s="42">
        <f t="shared" si="2"/>
        <v>7718</v>
      </c>
      <c r="F49" s="21">
        <v>44593</v>
      </c>
      <c r="G49" s="22">
        <v>44651</v>
      </c>
    </row>
    <row r="50" spans="1:7" s="2" customFormat="1" x14ac:dyDescent="0.3">
      <c r="A50" s="19">
        <v>42</v>
      </c>
      <c r="B50" s="23" t="s">
        <v>119</v>
      </c>
      <c r="C50" s="40" t="s">
        <v>93</v>
      </c>
      <c r="D50" s="43">
        <v>5014</v>
      </c>
      <c r="E50" s="42">
        <f t="shared" si="2"/>
        <v>10028</v>
      </c>
      <c r="F50" s="21">
        <v>44594</v>
      </c>
      <c r="G50" s="22">
        <v>44624</v>
      </c>
    </row>
    <row r="51" spans="1:7" s="2" customFormat="1" x14ac:dyDescent="0.3">
      <c r="A51" s="19">
        <v>43</v>
      </c>
      <c r="B51" s="23" t="s">
        <v>59</v>
      </c>
      <c r="C51" s="40" t="s">
        <v>93</v>
      </c>
      <c r="D51" s="41">
        <v>3859</v>
      </c>
      <c r="E51" s="42">
        <f t="shared" si="2"/>
        <v>7718</v>
      </c>
      <c r="F51" s="21">
        <v>44593</v>
      </c>
      <c r="G51" s="22">
        <v>44651</v>
      </c>
    </row>
    <row r="52" spans="1:7" s="2" customFormat="1" x14ac:dyDescent="0.3">
      <c r="A52" s="19">
        <v>44</v>
      </c>
      <c r="B52" s="23" t="s">
        <v>60</v>
      </c>
      <c r="C52" s="24" t="s">
        <v>94</v>
      </c>
      <c r="D52" s="41">
        <v>5000</v>
      </c>
      <c r="E52" s="42">
        <f t="shared" si="2"/>
        <v>10000</v>
      </c>
      <c r="F52" s="21">
        <v>44593</v>
      </c>
      <c r="G52" s="22">
        <v>44651</v>
      </c>
    </row>
    <row r="53" spans="1:7" s="2" customFormat="1" x14ac:dyDescent="0.3">
      <c r="A53" s="19">
        <v>45</v>
      </c>
      <c r="B53" s="23" t="s">
        <v>61</v>
      </c>
      <c r="C53" s="24" t="s">
        <v>95</v>
      </c>
      <c r="D53" s="41">
        <v>4514</v>
      </c>
      <c r="E53" s="42">
        <f t="shared" si="2"/>
        <v>9028</v>
      </c>
      <c r="F53" s="21">
        <v>44593</v>
      </c>
      <c r="G53" s="22">
        <v>44651</v>
      </c>
    </row>
    <row r="54" spans="1:7" s="2" customFormat="1" x14ac:dyDescent="0.3">
      <c r="A54" s="19">
        <v>46</v>
      </c>
      <c r="B54" s="23" t="s">
        <v>62</v>
      </c>
      <c r="C54" s="24" t="s">
        <v>96</v>
      </c>
      <c r="D54" s="41">
        <v>6152</v>
      </c>
      <c r="E54" s="42">
        <f t="shared" si="2"/>
        <v>12304</v>
      </c>
      <c r="F54" s="21">
        <v>44562</v>
      </c>
      <c r="G54" s="22">
        <v>44620</v>
      </c>
    </row>
    <row r="55" spans="1:7" s="2" customFormat="1" x14ac:dyDescent="0.3">
      <c r="A55" s="19">
        <v>47</v>
      </c>
      <c r="B55" s="23" t="s">
        <v>63</v>
      </c>
      <c r="C55" s="24" t="s">
        <v>96</v>
      </c>
      <c r="D55" s="41">
        <v>6152</v>
      </c>
      <c r="E55" s="42">
        <f t="shared" si="2"/>
        <v>12304</v>
      </c>
      <c r="F55" s="21">
        <v>44562</v>
      </c>
      <c r="G55" s="22">
        <v>44620</v>
      </c>
    </row>
    <row r="56" spans="1:7" s="2" customFormat="1" x14ac:dyDescent="0.3">
      <c r="A56" s="19">
        <v>48</v>
      </c>
      <c r="B56" s="20" t="s">
        <v>64</v>
      </c>
      <c r="C56" s="24" t="s">
        <v>97</v>
      </c>
      <c r="D56" s="41">
        <v>3546</v>
      </c>
      <c r="E56" s="42">
        <f>+D56*4</f>
        <v>14184</v>
      </c>
      <c r="F56" s="21">
        <v>44619</v>
      </c>
      <c r="G56" s="22">
        <v>44739</v>
      </c>
    </row>
    <row r="57" spans="1:7" s="2" customFormat="1" x14ac:dyDescent="0.3">
      <c r="A57" s="19">
        <v>49</v>
      </c>
      <c r="B57" s="20" t="s">
        <v>65</v>
      </c>
      <c r="C57" s="24" t="s">
        <v>98</v>
      </c>
      <c r="D57" s="41">
        <v>5146</v>
      </c>
      <c r="E57" s="42">
        <f>+D57*5</f>
        <v>25730</v>
      </c>
      <c r="F57" s="21">
        <v>44593</v>
      </c>
      <c r="G57" s="22">
        <v>44742</v>
      </c>
    </row>
    <row r="58" spans="1:7" s="2" customFormat="1" x14ac:dyDescent="0.3">
      <c r="A58" s="19">
        <v>50</v>
      </c>
      <c r="B58" s="20" t="s">
        <v>66</v>
      </c>
      <c r="C58" s="24" t="s">
        <v>99</v>
      </c>
      <c r="D58" s="41">
        <v>4146</v>
      </c>
      <c r="E58" s="42">
        <f>+D58*6</f>
        <v>24876</v>
      </c>
      <c r="F58" s="21">
        <v>44593</v>
      </c>
      <c r="G58" s="22">
        <v>44804</v>
      </c>
    </row>
    <row r="59" spans="1:7" s="2" customFormat="1" x14ac:dyDescent="0.3">
      <c r="A59" s="19">
        <v>51</v>
      </c>
      <c r="B59" s="20" t="s">
        <v>67</v>
      </c>
      <c r="C59" s="24" t="s">
        <v>100</v>
      </c>
      <c r="D59" s="41">
        <v>1746</v>
      </c>
      <c r="E59" s="42">
        <f>+D59*2</f>
        <v>3492</v>
      </c>
      <c r="F59" s="21">
        <v>44593</v>
      </c>
      <c r="G59" s="22">
        <v>44651</v>
      </c>
    </row>
    <row r="60" spans="1:7" s="2" customFormat="1" x14ac:dyDescent="0.3">
      <c r="A60" s="19">
        <v>52</v>
      </c>
      <c r="B60" s="23" t="s">
        <v>68</v>
      </c>
      <c r="C60" s="24" t="s">
        <v>101</v>
      </c>
      <c r="D60" s="41">
        <v>5152</v>
      </c>
      <c r="E60" s="42">
        <f>+D60*5</f>
        <v>25760</v>
      </c>
      <c r="F60" s="21">
        <v>44593</v>
      </c>
      <c r="G60" s="22">
        <v>44742</v>
      </c>
    </row>
    <row r="61" spans="1:7" s="2" customFormat="1" x14ac:dyDescent="0.3">
      <c r="A61" s="19">
        <v>53</v>
      </c>
      <c r="B61" s="23" t="s">
        <v>69</v>
      </c>
      <c r="C61" s="24" t="s">
        <v>102</v>
      </c>
      <c r="D61" s="41">
        <v>6152</v>
      </c>
      <c r="E61" s="42">
        <f>+D61*4</f>
        <v>24608</v>
      </c>
      <c r="F61" s="21">
        <v>44593</v>
      </c>
      <c r="G61" s="22">
        <v>44712</v>
      </c>
    </row>
    <row r="62" spans="1:7" s="2" customFormat="1" x14ac:dyDescent="0.3">
      <c r="A62" s="19">
        <v>54</v>
      </c>
      <c r="B62" s="23" t="s">
        <v>70</v>
      </c>
      <c r="C62" s="24" t="s">
        <v>102</v>
      </c>
      <c r="D62" s="41">
        <v>6152</v>
      </c>
      <c r="E62" s="42">
        <f t="shared" ref="E62:E65" si="3">+D62*4</f>
        <v>24608</v>
      </c>
      <c r="F62" s="21">
        <v>44593</v>
      </c>
      <c r="G62" s="22">
        <v>44712</v>
      </c>
    </row>
    <row r="63" spans="1:7" s="2" customFormat="1" x14ac:dyDescent="0.3">
      <c r="A63" s="19">
        <v>55</v>
      </c>
      <c r="B63" s="23" t="s">
        <v>71</v>
      </c>
      <c r="C63" s="24" t="s">
        <v>102</v>
      </c>
      <c r="D63" s="41">
        <v>6014</v>
      </c>
      <c r="E63" s="42">
        <f t="shared" si="3"/>
        <v>24056</v>
      </c>
      <c r="F63" s="21">
        <v>44593</v>
      </c>
      <c r="G63" s="22">
        <v>44712</v>
      </c>
    </row>
    <row r="64" spans="1:7" s="2" customFormat="1" x14ac:dyDescent="0.3">
      <c r="A64" s="19">
        <v>56</v>
      </c>
      <c r="B64" s="23" t="s">
        <v>72</v>
      </c>
      <c r="C64" s="24" t="s">
        <v>102</v>
      </c>
      <c r="D64" s="41">
        <v>6014</v>
      </c>
      <c r="E64" s="42">
        <f t="shared" si="3"/>
        <v>24056</v>
      </c>
      <c r="F64" s="21">
        <v>44593</v>
      </c>
      <c r="G64" s="22">
        <v>44712</v>
      </c>
    </row>
    <row r="65" spans="1:7" s="2" customFormat="1" x14ac:dyDescent="0.3">
      <c r="A65" s="19">
        <v>57</v>
      </c>
      <c r="B65" s="23" t="s">
        <v>73</v>
      </c>
      <c r="C65" s="24" t="s">
        <v>102</v>
      </c>
      <c r="D65" s="41">
        <v>6152</v>
      </c>
      <c r="E65" s="42">
        <f t="shared" si="3"/>
        <v>24608</v>
      </c>
      <c r="F65" s="21">
        <v>44593</v>
      </c>
      <c r="G65" s="22">
        <v>44712</v>
      </c>
    </row>
    <row r="66" spans="1:7" s="2" customFormat="1" x14ac:dyDescent="0.3">
      <c r="A66" s="19">
        <v>58</v>
      </c>
      <c r="B66" s="23" t="s">
        <v>74</v>
      </c>
      <c r="C66" s="24" t="s">
        <v>103</v>
      </c>
      <c r="D66" s="41">
        <v>4014</v>
      </c>
      <c r="E66" s="42">
        <f>+D66*5</f>
        <v>20070</v>
      </c>
      <c r="F66" s="21">
        <v>44593</v>
      </c>
      <c r="G66" s="22">
        <v>44742</v>
      </c>
    </row>
    <row r="67" spans="1:7" s="2" customFormat="1" x14ac:dyDescent="0.3">
      <c r="A67" s="19">
        <v>59</v>
      </c>
      <c r="B67" s="23" t="s">
        <v>75</v>
      </c>
      <c r="C67" s="24" t="s">
        <v>104</v>
      </c>
      <c r="D67" s="41">
        <v>4652</v>
      </c>
      <c r="E67" s="42">
        <f>+D67*4</f>
        <v>18608</v>
      </c>
      <c r="F67" s="21">
        <v>44593</v>
      </c>
      <c r="G67" s="22">
        <v>44712</v>
      </c>
    </row>
    <row r="68" spans="1:7" s="2" customFormat="1" x14ac:dyDescent="0.3">
      <c r="A68" s="19">
        <v>60</v>
      </c>
      <c r="B68" s="20" t="s">
        <v>76</v>
      </c>
      <c r="C68" s="24" t="s">
        <v>105</v>
      </c>
      <c r="D68" s="41">
        <v>6152</v>
      </c>
      <c r="E68" s="42">
        <f t="shared" ref="E68:E69" si="4">+D68*4</f>
        <v>24608</v>
      </c>
      <c r="F68" s="21">
        <v>44593</v>
      </c>
      <c r="G68" s="22">
        <v>44712</v>
      </c>
    </row>
    <row r="69" spans="1:7" s="2" customFormat="1" x14ac:dyDescent="0.3">
      <c r="A69" s="19">
        <v>61</v>
      </c>
      <c r="B69" s="23" t="s">
        <v>77</v>
      </c>
      <c r="C69" s="24" t="s">
        <v>106</v>
      </c>
      <c r="D69" s="41">
        <v>6152</v>
      </c>
      <c r="E69" s="42">
        <f t="shared" si="4"/>
        <v>24608</v>
      </c>
      <c r="F69" s="21">
        <v>44593</v>
      </c>
      <c r="G69" s="22">
        <v>44712</v>
      </c>
    </row>
    <row r="70" spans="1:7" s="2" customFormat="1" x14ac:dyDescent="0.3">
      <c r="A70" s="19">
        <v>62</v>
      </c>
      <c r="B70" s="23" t="s">
        <v>78</v>
      </c>
      <c r="C70" s="24" t="s">
        <v>107</v>
      </c>
      <c r="D70" s="41">
        <v>5152</v>
      </c>
      <c r="E70" s="42">
        <f>+D70*5</f>
        <v>25760</v>
      </c>
      <c r="F70" s="21">
        <v>44593</v>
      </c>
      <c r="G70" s="22">
        <v>44742</v>
      </c>
    </row>
    <row r="71" spans="1:7" s="2" customFormat="1" x14ac:dyDescent="0.3">
      <c r="A71" s="19">
        <v>63</v>
      </c>
      <c r="B71" s="23" t="s">
        <v>79</v>
      </c>
      <c r="C71" s="24" t="s">
        <v>108</v>
      </c>
      <c r="D71" s="41">
        <v>1746</v>
      </c>
      <c r="E71" s="42">
        <f>+D71*2</f>
        <v>3492</v>
      </c>
      <c r="F71" s="21">
        <v>44593</v>
      </c>
      <c r="G71" s="22">
        <v>44651</v>
      </c>
    </row>
    <row r="72" spans="1:7" s="2" customFormat="1" x14ac:dyDescent="0.3">
      <c r="A72" s="19">
        <v>64</v>
      </c>
      <c r="B72" s="23" t="s">
        <v>80</v>
      </c>
      <c r="C72" s="24" t="s">
        <v>109</v>
      </c>
      <c r="D72" s="41">
        <v>3652</v>
      </c>
      <c r="E72" s="42">
        <f>+D72*5</f>
        <v>18260</v>
      </c>
      <c r="F72" s="21">
        <v>44593</v>
      </c>
      <c r="G72" s="22">
        <v>44742</v>
      </c>
    </row>
    <row r="73" spans="1:7" s="2" customFormat="1" x14ac:dyDescent="0.3">
      <c r="A73" s="19">
        <v>65</v>
      </c>
      <c r="B73" s="23" t="s">
        <v>81</v>
      </c>
      <c r="C73" s="24" t="s">
        <v>110</v>
      </c>
      <c r="D73" s="41">
        <v>3652</v>
      </c>
      <c r="E73" s="42">
        <f>+D73*5</f>
        <v>18260</v>
      </c>
      <c r="F73" s="21">
        <v>44593</v>
      </c>
      <c r="G73" s="22">
        <v>44742</v>
      </c>
    </row>
    <row r="74" spans="1:7" s="2" customFormat="1" x14ac:dyDescent="0.3">
      <c r="A74" s="19">
        <v>66</v>
      </c>
      <c r="B74" s="23" t="s">
        <v>82</v>
      </c>
      <c r="C74" s="24" t="s">
        <v>111</v>
      </c>
      <c r="D74" s="41">
        <v>2546</v>
      </c>
      <c r="E74" s="42">
        <f>+D74*2</f>
        <v>5092</v>
      </c>
      <c r="F74" s="21">
        <v>44593</v>
      </c>
      <c r="G74" s="22">
        <v>44651</v>
      </c>
    </row>
    <row r="75" spans="1:7" s="2" customFormat="1" x14ac:dyDescent="0.3">
      <c r="A75" s="19">
        <v>67</v>
      </c>
      <c r="B75" s="23" t="s">
        <v>83</v>
      </c>
      <c r="C75" s="24" t="s">
        <v>112</v>
      </c>
      <c r="D75" s="41">
        <v>1446</v>
      </c>
      <c r="E75" s="42">
        <f>+D75*11</f>
        <v>15906</v>
      </c>
      <c r="F75" s="21">
        <v>44593</v>
      </c>
      <c r="G75" s="22">
        <v>44926</v>
      </c>
    </row>
    <row r="76" spans="1:7" s="2" customFormat="1" x14ac:dyDescent="0.3">
      <c r="A76" s="19">
        <v>68</v>
      </c>
      <c r="B76" s="23" t="s">
        <v>84</v>
      </c>
      <c r="C76" s="24" t="s">
        <v>113</v>
      </c>
      <c r="D76" s="43">
        <v>4146</v>
      </c>
      <c r="E76" s="42">
        <f>+D76*7</f>
        <v>29022</v>
      </c>
      <c r="F76" s="21">
        <v>44593</v>
      </c>
      <c r="G76" s="22">
        <v>44804</v>
      </c>
    </row>
    <row r="77" spans="1:7" s="2" customFormat="1" x14ac:dyDescent="0.3">
      <c r="A77" s="19">
        <v>69</v>
      </c>
      <c r="B77" s="23" t="s">
        <v>120</v>
      </c>
      <c r="C77" s="24" t="s">
        <v>114</v>
      </c>
      <c r="D77" s="43">
        <v>5152</v>
      </c>
      <c r="E77" s="42">
        <f t="shared" ref="E77:E80" si="5">+D77*1</f>
        <v>5152</v>
      </c>
      <c r="F77" s="21">
        <v>44601</v>
      </c>
      <c r="G77" s="22">
        <v>44620</v>
      </c>
    </row>
    <row r="78" spans="1:7" s="2" customFormat="1" x14ac:dyDescent="0.3">
      <c r="A78" s="19">
        <v>70</v>
      </c>
      <c r="B78" s="23" t="s">
        <v>85</v>
      </c>
      <c r="C78" s="24" t="s">
        <v>115</v>
      </c>
      <c r="D78" s="41">
        <v>8822.6659999999993</v>
      </c>
      <c r="E78" s="42">
        <f>+D78*4</f>
        <v>35290.663999999997</v>
      </c>
      <c r="F78" s="21">
        <v>44593</v>
      </c>
      <c r="G78" s="22">
        <v>44681</v>
      </c>
    </row>
    <row r="79" spans="1:7" s="2" customFormat="1" x14ac:dyDescent="0.3">
      <c r="A79" s="19">
        <v>71</v>
      </c>
      <c r="B79" s="23" t="s">
        <v>86</v>
      </c>
      <c r="C79" s="24" t="s">
        <v>116</v>
      </c>
      <c r="D79" s="43">
        <v>1746</v>
      </c>
      <c r="E79" s="42">
        <f>+D79*5</f>
        <v>8730</v>
      </c>
      <c r="F79" s="21">
        <v>44593</v>
      </c>
      <c r="G79" s="22">
        <v>44742</v>
      </c>
    </row>
    <row r="80" spans="1:7" s="2" customFormat="1" x14ac:dyDescent="0.3">
      <c r="A80" s="19">
        <v>72</v>
      </c>
      <c r="B80" s="23" t="s">
        <v>87</v>
      </c>
      <c r="C80" s="24" t="s">
        <v>117</v>
      </c>
      <c r="D80" s="43">
        <v>2014</v>
      </c>
      <c r="E80" s="42">
        <f t="shared" si="5"/>
        <v>2014</v>
      </c>
      <c r="F80" s="21">
        <v>44617</v>
      </c>
      <c r="G80" s="22">
        <v>44676</v>
      </c>
    </row>
  </sheetData>
  <autoFilter ref="F8:G78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count="1">
    <dataValidation allowBlank="1" showInputMessage="1" showErrorMessage="1" promptTitle="REEMPLAZA " prompt="QUISPE TOLEDANO EDWIN" sqref="B38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  <ignoredErrors>
    <ignoredError sqref="E66:E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5" x14ac:dyDescent="0.25"/>
  <sheetData>
    <row r="3" spans="2:8" x14ac:dyDescent="0.25">
      <c r="B3" s="26">
        <v>13453.6</v>
      </c>
      <c r="C3" s="26">
        <f>+B3*3.43</f>
        <v>46145.848000000005</v>
      </c>
      <c r="D3" s="26">
        <v>79164.399999999994</v>
      </c>
      <c r="E3" s="26">
        <f>+D3/3.43</f>
        <v>23079.999999999996</v>
      </c>
      <c r="G3" s="26">
        <v>219520</v>
      </c>
      <c r="H3" s="28"/>
    </row>
    <row r="4" spans="2:8" x14ac:dyDescent="0.25">
      <c r="B4" s="26">
        <v>26843.8</v>
      </c>
      <c r="C4" s="33">
        <f>+B4*3.43</f>
        <v>92074.233999999997</v>
      </c>
      <c r="D4" s="34">
        <f>+D3-C3</f>
        <v>33018.551999999989</v>
      </c>
      <c r="E4" s="26">
        <v>17217.400000000001</v>
      </c>
      <c r="G4" s="34">
        <f>+G3-C4</f>
        <v>127445.766</v>
      </c>
      <c r="H4" s="26">
        <f>+G4/3.43</f>
        <v>37156.199999999997</v>
      </c>
    </row>
    <row r="5" spans="2:8" x14ac:dyDescent="0.25">
      <c r="B5" s="27">
        <f>SUM(B3:B4)</f>
        <v>40297.4</v>
      </c>
      <c r="C5" s="28"/>
      <c r="D5" s="28"/>
      <c r="E5" s="27">
        <f>SUM(E3:E4)</f>
        <v>40297.399999999994</v>
      </c>
      <c r="G5" s="28"/>
      <c r="H5" s="28"/>
    </row>
    <row r="8" spans="2:8" x14ac:dyDescent="0.25">
      <c r="B8" s="25">
        <f>+B5-E3</f>
        <v>17217.400000000005</v>
      </c>
    </row>
    <row r="11" spans="2:8" x14ac:dyDescent="0.25">
      <c r="B11" s="32" t="s">
        <v>14</v>
      </c>
      <c r="C11" s="32" t="s">
        <v>15</v>
      </c>
      <c r="D11" s="32" t="s">
        <v>16</v>
      </c>
    </row>
    <row r="12" spans="2:8" x14ac:dyDescent="0.25">
      <c r="B12" s="30">
        <v>23079.999999999996</v>
      </c>
      <c r="C12" s="30">
        <f>+B12*3.43</f>
        <v>79164.399999999994</v>
      </c>
      <c r="D12" s="29">
        <v>4503875937</v>
      </c>
    </row>
    <row r="13" spans="2:8" x14ac:dyDescent="0.25">
      <c r="B13" s="30">
        <v>17217.400000000001</v>
      </c>
      <c r="C13" s="30">
        <f>+B13*3.43</f>
        <v>59055.682000000008</v>
      </c>
      <c r="D13" s="29">
        <v>4503935936</v>
      </c>
    </row>
    <row r="14" spans="2:8" x14ac:dyDescent="0.25">
      <c r="B14" s="30">
        <v>40297.399999999994</v>
      </c>
      <c r="C14" s="31">
        <f>SUM(C12:C13)</f>
        <v>138220.08199999999</v>
      </c>
      <c r="D1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Armando Martin Barrera Piscoya</cp:lastModifiedBy>
  <cp:lastPrinted>2021-08-13T13:28:43Z</cp:lastPrinted>
  <dcterms:created xsi:type="dcterms:W3CDTF">2017-01-02T16:03:11Z</dcterms:created>
  <dcterms:modified xsi:type="dcterms:W3CDTF">2022-03-24T15:43:36Z</dcterms:modified>
</cp:coreProperties>
</file>